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gda\OneDrive\Pulpit\nabór 6\"/>
    </mc:Choice>
  </mc:AlternateContent>
  <bookViews>
    <workbookView xWindow="0" yWindow="0" windowWidth="23040" windowHeight="9072"/>
  </bookViews>
  <sheets>
    <sheet name="Kryteria rankingujące" sheetId="1" r:id="rId1"/>
  </sheets>
  <definedNames>
    <definedName name="_xlnm._FilterDatabase" localSheetId="0" hidden="1">'Kryteria rankingujące'!$A$2:$V$70</definedName>
    <definedName name="_xlnm.Print_Area" localSheetId="0">'Kryteria rankingujące'!$A$1:$H$81</definedName>
    <definedName name="_xlnm.Print_Titles" localSheetId="0">'Kryteria rankingujące'!$1:$2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5" i="1" l="1"/>
  <c r="B114" i="1"/>
  <c r="B111" i="1"/>
  <c r="B112" i="1" s="1"/>
  <c r="B110" i="1"/>
  <c r="S109" i="1"/>
  <c r="B108" i="1"/>
  <c r="S107" i="1"/>
  <c r="B106" i="1"/>
  <c r="S105" i="1"/>
  <c r="B104" i="1"/>
  <c r="S103" i="1"/>
  <c r="L84" i="1"/>
  <c r="B70" i="1"/>
  <c r="A70" i="1"/>
  <c r="S69" i="1"/>
  <c r="B68" i="1"/>
  <c r="A68" i="1"/>
  <c r="B67" i="1"/>
  <c r="A67" i="1"/>
  <c r="S66" i="1"/>
  <c r="A65" i="1"/>
  <c r="B64" i="1"/>
  <c r="B65" i="1" s="1"/>
  <c r="A64" i="1"/>
  <c r="S63" i="1"/>
  <c r="B62" i="1"/>
  <c r="A62" i="1"/>
  <c r="B61" i="1"/>
  <c r="A61" i="1"/>
  <c r="S60" i="1"/>
  <c r="B58" i="1"/>
  <c r="B59" i="1" s="1"/>
  <c r="A58" i="1"/>
  <c r="A59" i="1" s="1"/>
  <c r="S57" i="1"/>
  <c r="B55" i="1"/>
  <c r="B56" i="1" s="1"/>
  <c r="A55" i="1"/>
  <c r="A56" i="1" s="1"/>
  <c r="B54" i="1"/>
  <c r="A54" i="1"/>
  <c r="S53" i="1"/>
  <c r="B52" i="1"/>
  <c r="A52" i="1"/>
  <c r="S51" i="1"/>
  <c r="B50" i="1"/>
  <c r="A50" i="1"/>
  <c r="S49" i="1"/>
  <c r="B47" i="1"/>
  <c r="B48" i="1" s="1"/>
  <c r="A47" i="1"/>
  <c r="A48" i="1" s="1"/>
  <c r="S46" i="1"/>
  <c r="B44" i="1"/>
  <c r="A44" i="1"/>
  <c r="B43" i="1"/>
  <c r="B45" i="1" s="1"/>
  <c r="A43" i="1"/>
  <c r="A45" i="1" s="1"/>
  <c r="S42" i="1"/>
  <c r="B41" i="1"/>
  <c r="A41" i="1"/>
  <c r="B40" i="1"/>
  <c r="A40" i="1"/>
  <c r="S39" i="1"/>
  <c r="A38" i="1"/>
  <c r="B37" i="1"/>
  <c r="B38" i="1" s="1"/>
  <c r="A37" i="1"/>
  <c r="S36" i="1"/>
  <c r="B35" i="1"/>
  <c r="B34" i="1"/>
  <c r="A34" i="1"/>
  <c r="A35" i="1" s="1"/>
  <c r="S33" i="1"/>
  <c r="O90" i="1" s="1"/>
  <c r="B30" i="1"/>
  <c r="B31" i="1" s="1"/>
  <c r="B32" i="1" s="1"/>
  <c r="A30" i="1"/>
  <c r="A31" i="1" s="1"/>
  <c r="A32" i="1" s="1"/>
  <c r="S29" i="1"/>
  <c r="B26" i="1"/>
  <c r="B27" i="1" s="1"/>
  <c r="B28" i="1" s="1"/>
  <c r="A26" i="1"/>
  <c r="A27" i="1" s="1"/>
  <c r="A28" i="1" s="1"/>
  <c r="S25" i="1"/>
  <c r="B22" i="1"/>
  <c r="B23" i="1" s="1"/>
  <c r="B24" i="1" s="1"/>
  <c r="A22" i="1"/>
  <c r="A23" i="1" s="1"/>
  <c r="A24" i="1" s="1"/>
  <c r="S21" i="1"/>
  <c r="B19" i="1"/>
  <c r="B20" i="1" s="1"/>
  <c r="A19" i="1"/>
  <c r="A20" i="1" s="1"/>
  <c r="S18" i="1"/>
  <c r="B15" i="1"/>
  <c r="B16" i="1" s="1"/>
  <c r="B17" i="1" s="1"/>
  <c r="A15" i="1"/>
  <c r="A16" i="1" s="1"/>
  <c r="A17" i="1" s="1"/>
  <c r="S14" i="1"/>
  <c r="B12" i="1"/>
  <c r="B13" i="1" s="1"/>
  <c r="A12" i="1"/>
  <c r="A13" i="1" s="1"/>
  <c r="S11" i="1"/>
  <c r="J89" i="1" s="1"/>
  <c r="P89" i="1" s="1"/>
  <c r="B8" i="1"/>
  <c r="B9" i="1" s="1"/>
  <c r="B10" i="1" s="1"/>
  <c r="A8" i="1"/>
  <c r="A9" i="1" s="1"/>
  <c r="A10" i="1" s="1"/>
  <c r="S7" i="1"/>
  <c r="B6" i="1"/>
  <c r="A6" i="1"/>
  <c r="S5" i="1"/>
  <c r="L89" i="1" s="1"/>
  <c r="B4" i="1"/>
  <c r="A4" i="1"/>
  <c r="S3" i="1"/>
  <c r="S72" i="1" s="1"/>
  <c r="D78" i="1" l="1"/>
  <c r="D76" i="1"/>
  <c r="D80" i="1"/>
  <c r="D79" i="1"/>
  <c r="D77" i="1"/>
  <c r="L85" i="1"/>
  <c r="L88" i="1"/>
  <c r="L87" i="1"/>
  <c r="O89" i="1"/>
  <c r="L86" i="1"/>
  <c r="J90" i="1"/>
  <c r="P90" i="1" s="1"/>
  <c r="K90" i="1"/>
  <c r="K89" i="1"/>
  <c r="L90" i="1"/>
  <c r="O85" i="1" l="1"/>
  <c r="K85" i="1"/>
  <c r="J85" i="1"/>
  <c r="J87" i="1"/>
  <c r="O87" i="1"/>
  <c r="K87" i="1"/>
  <c r="K88" i="1"/>
  <c r="J88" i="1"/>
  <c r="O88" i="1"/>
  <c r="O84" i="1"/>
  <c r="K84" i="1"/>
  <c r="J84" i="1"/>
  <c r="P84" i="1" s="1"/>
  <c r="O86" i="1"/>
  <c r="K86" i="1"/>
  <c r="J86" i="1"/>
  <c r="P88" i="1" l="1"/>
  <c r="P86" i="1"/>
  <c r="P87" i="1"/>
  <c r="P85" i="1"/>
</calcChain>
</file>

<file path=xl/sharedStrings.xml><?xml version="1.0" encoding="utf-8"?>
<sst xmlns="http://schemas.openxmlformats.org/spreadsheetml/2006/main" count="365" uniqueCount="236">
  <si>
    <t>Kryteria wyboru operacji (rankingujące) obowiązujące w naborach w zakresie wsparcia przedsiębiorczości oraz rozwoju pozarolniczych funkcji małych gospodarstw rolnych</t>
  </si>
  <si>
    <t>Nr kryterium</t>
  </si>
  <si>
    <t>Nazwa kryterium</t>
  </si>
  <si>
    <t>Opis</t>
  </si>
  <si>
    <t>Punkty - opis</t>
  </si>
  <si>
    <t>Liczba punktów</t>
  </si>
  <si>
    <t>Propozycja sposobu weryfikacji kryterium</t>
  </si>
  <si>
    <t>Wykaz niezbędnych dokumentów do przeprowadzenia oceny w Radzie. Rada przyznaje punkty na podstawie:
informacji Wnioskodawcy zawartej w polu dot. zgodności z lokalnymi kryteriami wybory we wniosku.
Jeśli informacje nt. spełnienia kryteriów znajdują się w załącznikach bądź innych miejscach w dokumentacji, obowiązkiem Wnioskodawcy jest wskazanie, w którym miejscu się znajdują</t>
  </si>
  <si>
    <t>Przedsięwzięcie/Zakres, wktórym kryterium obowiązuje</t>
  </si>
  <si>
    <t>Przedsięwzięcie</t>
  </si>
  <si>
    <t>P.1.1 RGD</t>
  </si>
  <si>
    <t>P.1.1 SGA</t>
  </si>
  <si>
    <t>P.1.1 SZE</t>
  </si>
  <si>
    <t>P.1.2 RDG</t>
  </si>
  <si>
    <t>P.1.2 SDG</t>
  </si>
  <si>
    <t>P.2.1 (projekty partnerskie)</t>
  </si>
  <si>
    <t>P.2.2 (projekty partnerskie)</t>
  </si>
  <si>
    <t>P.3.2</t>
  </si>
  <si>
    <t>max liczba punktów</t>
  </si>
  <si>
    <t>kategoria kryteriów:
j- jakościowe
p- zgodności z programem
s- specyficzne dla obszaru</t>
  </si>
  <si>
    <t>2024-03-19: Uwaga!
W P.2.1 oraz P.2.2 usunęłam wpisy o projektacj partnerskich, bo to, że są to kryteria dla konkursów i projektów partnerskich wynika z nagłówka dokumentu. Dzięki usunięciu wskazania projektów partnerskich w kolumnie Przedsięwzięcie, zestaw kryteriów będzie uniwersalny dla Dś i WLKP, tym bardziej, że w P.2.2 jedne z grantów w EFS+ musimy zamienić na konkursy</t>
  </si>
  <si>
    <t>Szkolenia  z lokalnych kryteriów wyboru i warunków dostępu</t>
  </si>
  <si>
    <t>Preferuje operacje, których wnioskodawca osobiście uczestniczył w szkoleniu z lokalnych kryteriów wyboru i warunków dostępu</t>
  </si>
  <si>
    <t xml:space="preserve">zaświadczenie uczestnictwa w szkoleniu </t>
  </si>
  <si>
    <t>Szkolenia bezpłatne, które organizuje LGD. Kryterium weryfikowane na podstawie  uczestnictwa w szkoleniu. Uczestnikiem szkolenia musi być osoba odpowiedzialna za osiągnięcie celów/realizację operacji. LGD sporządza rejestr uczestników i wydaje zaświadczenie uczestnictwa. Imienne zaświadczenie wydawane jest dla uczestnika szkolenia który musi być wpisany we wniosku jako wnioskodawca, pełnomocnik na podstawie pełnomocnictwa, osoba upoważniona do reprezentowania na podstawie dokumentów rejestrowych lub pisemnego upoważnienia jako osoba do kontaktu ws. procedowania wniosku.</t>
  </si>
  <si>
    <t>Punkty są przyznawane za przedłożenie:
1. Zaświadczenie o uczestnictwie w szkoleniu
2. Dokumenty potwierdzające powiązanie uczestnika szkolenia z Wnioskodawcą w przypadku pełnomocnika lub osoby upoważnionej do kontaktu</t>
  </si>
  <si>
    <t xml:space="preserve">P.1.1/rozwój DG, start GA, start ZE
P.1.2/rozwój DG, start DG
</t>
  </si>
  <si>
    <t>P.1.1
P.1.2
P.2.1 
P.2.2 
P.3.2</t>
  </si>
  <si>
    <t>j</t>
  </si>
  <si>
    <t xml:space="preserve">brak zaświadczenia </t>
  </si>
  <si>
    <t xml:space="preserve">    </t>
  </si>
  <si>
    <t xml:space="preserve">Przygotowanie wniosku </t>
  </si>
  <si>
    <t>Preferuje operacje, których  w szkoleniu z przygotowania wniosku nt.: procedury wypełniania i złożenia wniosku oraz załączników</t>
  </si>
  <si>
    <t xml:space="preserve">nie uczestniczył w szkoleniu – brak zaświadczenia </t>
  </si>
  <si>
    <t>Racjonalność kosztów</t>
  </si>
  <si>
    <t>Racjonalność kosztów całkowitych związana jest z analizą uzasadnienia celowości (jest niezbędna do osiągnięcia celu) i racjonalności</t>
  </si>
  <si>
    <t>100% kosztów  jest uzasadnionych w stosunku do planowanych celów i co najmniej 100% kosztów posiada min. 2 oferty (lub uzasadniony ich brak) i/lub kosztorys dla  prac budowalnych</t>
  </si>
  <si>
    <t>Kryterium obejmuje ocenę w zakresie celowości i racjonalności kosztów całkowitych.</t>
  </si>
  <si>
    <t>Punkty są przyznawane za przedłożenie:
1. Kosztorys/komplet ofert
2. Zapytania ofertowe, umowy, dokumenty finansowe (faktury, dowody zapłaty, dowody montażu/instalacji/odbioru) potwierdzające poniesienie kosztów przed realizacją operacji wg  zasad obowiązujących w Programie</t>
  </si>
  <si>
    <t>100% kosztów  jest uzasadnionych w stosunku do planowanych celów i co najmniej 80% kosztów posiada min. 2 oferty (lub uzasadniony ich brak) i/lub kosztorys dla  prac budowalnych</t>
  </si>
  <si>
    <t>100% kosztów  jest uzasadnionych w stosunku do planowanych celów</t>
  </si>
  <si>
    <t>brak uzasadnienia celowości kosztów</t>
  </si>
  <si>
    <t xml:space="preserve">Gotowość wniosku do realizacji </t>
  </si>
  <si>
    <t xml:space="preserve">Preferuje operacje najdalej zawansowane w uzyskanej dokumentacji </t>
  </si>
  <si>
    <t>dołączono wymagane pozwolenie na budowę i/lub zgłoszenie wraz z brakiem sprzeciwu lub decyzją administracyjną wskazującą, że nie jest wymagane zgłoszenie:
·    budowy i robót budowlanych niewymagających pozwolenia na budowę, i/lub 
·    zmiany sposobu użytkowania obiektu budowlanego lub jego części</t>
  </si>
  <si>
    <t xml:space="preserve">Do wniosku dołączone zostały dokumenty potwierdzające gotowość realizacji operacji – stosowne pozwolenia wynikające z Prawa Budowlanego.  </t>
  </si>
  <si>
    <t>Punkty są przyznawane za przedłożenie:
Decyzji administracyjnych wraz z załącznikami wynikających ze specyfiki wniosku w zakresie Ustawy Prawo Budowlane i/lub  wniosków o ich wydanie.</t>
  </si>
  <si>
    <t>P.1.1
P.1.2
P.3.2</t>
  </si>
  <si>
    <t>do wniosku dołączono wniosek o wydanie pozwolenia lub zgłoszenie budowy i robót budowlanych nie wymagających pozwolenia na budowę lub zgłoszenie zmiany sposobu użytkowania obiektu budowlanego lub jego części</t>
  </si>
  <si>
    <t xml:space="preserve">do wniosku nie dołączono pozwolenia lub zgłoszenia lub braku sprzeciwu do zgłoszenia </t>
  </si>
  <si>
    <t xml:space="preserve">Wkład własny </t>
  </si>
  <si>
    <t>Preferowane będą operacje w których deklarowany  wkład własny finansowy jest większy od minimalnego wkładu wymaganego w dokumentacji konkursowej</t>
  </si>
  <si>
    <t xml:space="preserve">co najmniej 15 punktów procentowych </t>
  </si>
  <si>
    <t>Wkład własny finansowy jest wyższy od wymaganego. 
Różnica punktów procentowych obliczana wg wzoru: 
A- (B/Cx100%)= P
A-  maksymalny poziom dofinansowania o jaki może ubiegać się Wnioskodawca wskazany w  dokumentacji konkursowej [%], 
B- wnioskowana kwota pomocy [zł], 
C- całkowite finansowe koszty kwalifikowalne[zł]</t>
  </si>
  <si>
    <t>co najmniej 10 punktów procentowych</t>
  </si>
  <si>
    <t>co najmniej 5 punktów procentowych</t>
  </si>
  <si>
    <t>mniej niż 3 punkty procentowe</t>
  </si>
  <si>
    <t xml:space="preserve">Efektywność projektu </t>
  </si>
  <si>
    <t xml:space="preserve">Preferuje operacje w ramach których przygotowana została analiza wskaźnikowa potrzeb. </t>
  </si>
  <si>
    <t>analiza uzasadnia klimatyczną i społeczną efektywność</t>
  </si>
  <si>
    <t>Analiza potrzeb wykazuje zapotrzebowanie na realizację danego projektu bądź jego elementu- efektywności, w tym określenie  stanu wyjścia oraz rezultatów- stan po zmianie:
- efektywność klimatyczna w zakresie OZE, BZI;
- efektywność społeczna w zakresie udziału społeczności w ofercie wspartej w ramach projektu świadczonej w obiektach publicznych, np. świetlice wiejskie, ośrodki kultury</t>
  </si>
  <si>
    <t>Punkty są przyznawane za przedłożenie analizy wskaźnikowej w zakresie stanu bieżącego i po realizacji operacji. Jeśli wprowadzenie OZE/BZI przyczyni się do efektywności projektu, to analiza powinna zostać uwzględnione w bizensplanie (w cz. Rachunek zysków i strat oraz zasadnienie (założenia) dla wymienionych pozycji kosztowych).
UWAGA:
Maksymalna iloś punktów dla P.1.1 oraz P.1.2 to 1, a dla P.2.1 (projekty w partnerstwie), P.2.2oraz P.3.2 to 2</t>
  </si>
  <si>
    <t>czy dla biznesu to dawać?</t>
  </si>
  <si>
    <t>analiza uzasadnia klimatyczną lub społeczną efektywność</t>
  </si>
  <si>
    <t xml:space="preserve">analiza nie uzasadnia potrzeby realizacji operacji </t>
  </si>
  <si>
    <t>Przeciwdziałanie zmianom klimatu - energia</t>
  </si>
  <si>
    <t>Preferowane operacje  prowadzące do przeciwdziałania zmianom klimatu w zakresie wykorzystania odnawialnych źródeł energii</t>
  </si>
  <si>
    <t>Koszty związane z wykorzystaniem odnawialnych źródeł energii stanowią nie więcej niż 49% kosztów kwalifikowalnych</t>
  </si>
  <si>
    <t>Przez przeciwdziałanie zmianom klimatu w zakresie wykorzystania odnawialnych źródeł rozumie się 
działania potwierdzone dokumentami (np. warunki przyłączenia, przyrzeczenie odbioru energii) bezpośrednio związane z wykorzystaniem odnawialnych źródeł energii pozyskiwanej z: biomasy, elektrowni wiatrowych, wodnych, słonecznych (limit liczony bez urządzeń służących optymalizacji wykorzystania pozyskanej energii typu magazyny, pompy ciepła).</t>
  </si>
  <si>
    <t>Punkty są przyznawane za przedłożenie dokumentacji potwierdzającej, że planowane źródło energii będzie mogło funkcjonować.</t>
  </si>
  <si>
    <t>p</t>
  </si>
  <si>
    <t>Koszty związane z wykorzystaniem odnawialnych źródeł energii stanowią minimum  30% kosztów kwalifikowalnych</t>
  </si>
  <si>
    <t>Koszty związane z wykorzystaniem odnawialnych źródeł energii stanowią minimum 10% kosztów kwalifikowalnych</t>
  </si>
  <si>
    <t xml:space="preserve">Projekt nie przewiduje kosztów związanych z wykorzystaniem odnawialnych źródeł energii </t>
  </si>
  <si>
    <t xml:space="preserve">Przeciwdziałanie zmianom klimatu- woda </t>
  </si>
  <si>
    <t>Preferowane operacje  prowadzące do przeciwdziałania zmianom klimatu w zakresie gromadzenia wody opadowej i jej wykorzystania na terenach zielonych</t>
  </si>
  <si>
    <t xml:space="preserve">Koszty związane z gromadzeniem wody opadowej stanowią minimum 50% kosztów kwalifikowalnych </t>
  </si>
  <si>
    <t>Przez przeciwdziałanie zmianom klimatu w zakresie gromadzenia wody opadowej i jej wykorzystania na terenach zielonych rozumie się 
działania potwierdzone dokumentami (np. projekt ogrodu deszczowego,niecki retencyjnej, zielonych rozwiązań typu dach/ściana nawadnianych gromadzonymi wodami opadowymi) bezpośrednio związane z wykorzystaniem wód opadowych i ich rozprowadzenia i magazynowania na terenie obiektu.</t>
  </si>
  <si>
    <t>Punkty są przyznawane za przedłożenie dokumentacji wskazującej na efektywne wykorzystanie wody</t>
  </si>
  <si>
    <t xml:space="preserve">Koszty związane z gromadzeniem wody opadowej stanowią minimum 30% kosztów kwalifikowalnych </t>
  </si>
  <si>
    <t xml:space="preserve">Koszty związane z gromadzeniem wody opadowej stanowią minimum 10% kosztów kwalifikowalnych </t>
  </si>
  <si>
    <t>Projekt nie przewiduje kosztów związanych z gromadzeniem wody opadowej</t>
  </si>
  <si>
    <t>Wsparcie potencjału architektonicznego</t>
  </si>
  <si>
    <t>Preferuje operacje, które zachowują  lokalny potencjał architektoniczny i przyczyniają się do czynnej ochrony krajobrazu</t>
  </si>
  <si>
    <t>Koszty zachowania potencjału stanowią 100% w przypadku obiektów zabytkowych lub 80% w przypadku wykorzystania obiektów z katalogu</t>
  </si>
  <si>
    <t>Zachowanie lokalnego potencjału 
architektonicznego dotyczy wskazania kosztów wsparcia:
-obiektów zabytkowych (wpisanych do wykazu lub ewidencji zabytków lub wymagających opinii konserwatora  zabytków wraz z uzgodnieniami  planowanego zakresu) lub
- wykorzystania koncepcji całego obiektu z Katalogu Infrastruktury Architektonicznej dla Doliny Baryczy
- rozwiązań projektowych wykorzystujących lokalne tradycje architektoniczne zidentyfikowane w Katalogu Infrastruktury Architektonicznej dla Doliny Baryczy</t>
  </si>
  <si>
    <t>Punkty są przyznawane za przedłożenie dokumentacji potwierdzającej zabytkowość obiektu wraz z pozytywnym stanowiskiem  konserwatora i/lub dokumentacji projektowej potwierdzającej wykorzystanie Katalogu Infrastruktury Architektonicznej dla Doliny Baryczy</t>
  </si>
  <si>
    <t>s</t>
  </si>
  <si>
    <t>Koszty zachowania potencjału stanowią 50% w przypadku obiektów zabytkowych lub 20% w przypadku wykorzystania obiektów z katalogu</t>
  </si>
  <si>
    <t>Koszty wykorzystania lokalnych tradycji architektonicznych stanowią 50%</t>
  </si>
  <si>
    <t>Nie zaplanowano kosztów wsparcia potencjału architektonicznego</t>
  </si>
  <si>
    <t>Wykorzystanie lokalnych potencjałów przyrodniczego i historyczno-kulturowego  </t>
  </si>
  <si>
    <t xml:space="preserve">Preferuje operacje, które zachowują  lokalny potencjał   przyrodniczy i/lub historyczno-kulturowy  </t>
  </si>
  <si>
    <t>realizacja projektu służy zachowaniu dwóch ze wskazanych potencjałów</t>
  </si>
  <si>
    <t>Zachowanie lokalnego  potencjału związane jest z zaplanowaniem min. 10% kosztów kwalifikowalnych służących wsparciu: 
- potencjału historyczno-kulturalnego:  tradycyjne zawody, w tym rybactwo (w zakresie utrzymania podstawowej działalności rybackiej), rękodzielnictwo; aktywność formacji artystycznych, których oferta upubliczniona jest na stronie dbpoleca.barycz.pl/usługi kulturalne, działających we współpracy z ośrodkami kultury (orkiestry, zespoły taneczne, zespoły ludowe);
- potencjału przyrodniczego (działania dla zabezpieczenia chronionych gatunków flory lub fauny lub działania na rzecz zachowania bioróżnorodności w zakresie stosowania gatunków rodzimych i przyjaznych zapylaczom wg katalogu dostępnego na stronie LGD).
Kryterium weryfikowane na podstawie opisu operacji i zakresu kosztów.</t>
  </si>
  <si>
    <t>realizacja projektu bazuje lub służy zachowaniu przynajmniej jednego ze wskazanych potencjałów</t>
  </si>
  <si>
    <t>realizacja projektu nie służy zachowaniu potencjału</t>
  </si>
  <si>
    <t>Potencjał turystyczny obszaru</t>
  </si>
  <si>
    <t>Preferuje operacje uzupełaniające ofertę sieciowych produktów turystycznych</t>
  </si>
  <si>
    <t xml:space="preserve">operacja tworzy uzupełnienie lub ofertę szlaku, projekt zakłada narzędzia - informacje przekierowujące ze szlaku do oferty </t>
  </si>
  <si>
    <t xml:space="preserve">We wniosku wskazano narzędzia informujące o ofercie lub przekierowujące do oferty wraz niezbędną dokumentacją. 
Oferta sieciowych produktów turystycznych (szlaki kajakowy, rowerowy, piesze, konne, ścieżki przyrodnicze, Kolorowy Szlak Karpia, oferta gastronomiczna na bazie ryb),  zidentyfikowana jest wg materiałów dostępnych na www.dolinabaryczy.travel w zakładce Oferta turystyczna .  </t>
  </si>
  <si>
    <t xml:space="preserve">Punkty są przyznawane za przedłożenie dokumentów:
1. aktualnej mapki turystycznej lub wydruku screenu mapki dot. szlaku lub ścieżki  wskazującą umiejscowienie operacji względem szlaków/ścieżek. Mapki dostępne są w biurze LGD lub na stronie dolinabaryczy.travel
2. pozwalających na umieszczenie narzędzi informacji na szlaku. </t>
  </si>
  <si>
    <t>operacja dotyczy miejsca zlokalizowanego bezpośrednio na/przy szlaku i tworzy uzupełnienie lub ofertę szlaku</t>
  </si>
  <si>
    <t xml:space="preserve">operacja nie tworzy oferty przy szlaku </t>
  </si>
  <si>
    <t xml:space="preserve">Grupy wymagające wsparcia na rynku pracy </t>
  </si>
  <si>
    <r>
      <t>Operacja</t>
    </r>
    <r>
      <rPr>
        <sz val="8"/>
        <color rgb="FFFF0000"/>
        <rFont val="Calibri"/>
        <family val="2"/>
        <charset val="238"/>
        <scheme val="minor"/>
      </rPr>
      <t xml:space="preserve"> </t>
    </r>
    <r>
      <rPr>
        <sz val="8"/>
        <color theme="1"/>
        <rFont val="Calibri"/>
        <family val="2"/>
        <charset val="238"/>
        <scheme val="minor"/>
      </rPr>
      <t>realizowana jest przez osoby fizyczne z  grup wymagających wsparcia wskazanych w LSR</t>
    </r>
  </si>
  <si>
    <t>Operacja jest realizowana przez kobietę do 25 r.ż. Lub powyżej 60 r.ż.</t>
  </si>
  <si>
    <t>Grupa wymagająca wsparcia została określona w strategii.
Stanowią ją kobiety bez względu na wiek oraz osoby do 25 r.ż. lub powyżej 60 r.ż. 
Kryterium dotyczy wyłącznie wnioskodawców będących osobami fizycznymi.</t>
  </si>
  <si>
    <t>Zaświadczenie z właściwej ewidencji ludności o miejscu zameldowania na pobyt stały lub czasowy</t>
  </si>
  <si>
    <t>P.1.1/rozwój DG, start GA, start ZE
P.1.2/rozwój DG, start DG</t>
  </si>
  <si>
    <t>P.1.1
P.1.2
(dotyczy wyłącznie podejmowania działalności)</t>
  </si>
  <si>
    <t>Operacja jest realizowana przez przedstawiciela grupy wymagającej wsparcia</t>
  </si>
  <si>
    <t>Operacja nie jest realizowana przez przedstawiciela grup wymagających wsparcia</t>
  </si>
  <si>
    <t>Tworzenie miejsc pracy  </t>
  </si>
  <si>
    <t xml:space="preserve">Preferuje operacje, które utworzą większą liczbę miejsc pracy niż zakładane w dokumentacji konkursowej minimum </t>
  </si>
  <si>
    <t>Tworzy 6 miejsc pracy więcej niż zakładane minimum (min.1 etat średniorocznie)</t>
  </si>
  <si>
    <t>Operacja zakłada rozwój gospodarczy obszaru poprzez utworzenie dodatkowych miejsc pracy. Przez jedno miejsce pracy rozumie się zatrudnienie na umowę o pracę bądź umowę cywilnoprawną w wymiarze min. 20 godzin tygodniowo przez okres co najmniej 4-ech miesięcy w skali roku (prace sezonowe), co stanowi 1/6 etatu.
Miejsca pracy muszą być utworzone do momentu złożenia wniosku o płatność końcową i utrzymane w okresie trwałości operacji (związania z celem).</t>
  </si>
  <si>
    <t>UWAGA: konieczne wskazanie we wniosku wskaźnika dot.nowych miejsc pracy. Należy we wniosku wskazać wskaźnik R37 Wzrost gospodarczy i zatrudnienie na obszarach wiejskich: nowe miejsca pracy objęte wsparciem w ramach WPR oraz  jego wartość. W bieznesplanie wnioskodawca powinien określić (w cz. Rachunek zysków i strat oraz zasadnienie (założenia) dla wymienionych pozycji kosztowych) wartości tego wskaźnika oraz opisac planowane do utworzenia miejsca pracy.</t>
  </si>
  <si>
    <t>P.1.1
P.1.2</t>
  </si>
  <si>
    <t>Tworzy 3 miejsca pracy więcej niż zakładane minimum (min.0,5 etatu średniorocznie)</t>
  </si>
  <si>
    <t>Tworzy 1 miejsce pracy więcej niż zakładane minimum  (min. 1/6 etatu średniorocznie)</t>
  </si>
  <si>
    <t>Operacja nie zakłada utworzenia więcej minimalnej ilości miejsc pracy</t>
  </si>
  <si>
    <t>Zaspokajanie potrzeb grup wymagających wsparcia na rynku pracy  </t>
  </si>
  <si>
    <t>Planowane do utworzenia miejsce pracy zakłada zatrudnienie osoby z grupy wymagającej wsparcia określonej w LSR</t>
  </si>
  <si>
    <t xml:space="preserve">Operacja przewiduje utworzenie przynajmniej dwóch miejsc pracy dla osób z grupy wymagającej wsparcia </t>
  </si>
  <si>
    <t xml:space="preserve">Operacja zakłada utworzenie miejsca pracy zgodnie z warunkami określonymi w kryterium pn.Tworzenie miejsc pracy i deklaracją zatrudnienia dla osób z grup wymagających wsparcia określonych w strategii, tj. kobiet bez względu na wiek oraz osób do 25 r.ż. lub powyżej 60 r.ż.
Miejsca pracy muszą być utworzone do komentu złożenia wniosku o płatność końcową i utrzymane w okresie trwałości operacji (związania z celem). </t>
  </si>
  <si>
    <t>UWAGA: konieczne wskazanie we wniosku wskaźnika dot.nowych miejsc pracy. Należy we wniosku wskazać wskaźnik R37 Wzrost gospodarczy i zatrudnienie na obszarach wiejskich: nowe miejsca pracy objęte wsparciem w ramach WPR oraz  jego wartość. W bieznesplanie wnioskodawca powinien określić (w cz. Rachunek zysków i strat oraz zasadnienie (założenia) dla wymienionych pozycji kosztowych) wartości tego wskaźnika oraz opisac planowane do utworzenia miejsca pracy i fakt, że miejsca pracy będą dla osób z grup wymagających wsparcia.</t>
  </si>
  <si>
    <t xml:space="preserve">Operacja przewiduje utworzenie przynajmniej jednego miejsca pracy dla osób z grupy wymagającej wsparcia </t>
  </si>
  <si>
    <t>Operacja nie przewiduje utworzenia miejsca pracy dla osoby z grup wymagających wsparcia</t>
  </si>
  <si>
    <t xml:space="preserve">Działalność rozwijana we współpracy z  samorządami lokalnymi </t>
  </si>
  <si>
    <t>Preferowane są operacje, które realizowane są w porozumieniu z samorządem lokalnym</t>
  </si>
  <si>
    <t>operacja spełnia kryterium</t>
  </si>
  <si>
    <t>Kryterium weryfikowane na podstawie umowy potwierdzającej udostępnienie na czas trwałości operacji obiektu lub infrastruktury turystycznej, której przedmiot działalności będzie jej uatrakcyjnieniem (wyodrębnione miejsce do prowadzenia działalności, np. mobilnej).</t>
  </si>
  <si>
    <t>Punkty są przyznawane za przedłożenie umowy potwierdzającej udostępnienie na czas trwałości operacji obiektu lub infrastruktury turystycznej</t>
  </si>
  <si>
    <t xml:space="preserve">P.1.1
P.1.2
</t>
  </si>
  <si>
    <t>operacja nie spełnia kryterium</t>
  </si>
  <si>
    <t>Związek z obszarem</t>
  </si>
  <si>
    <t>Preferuje osoby lub podmioty, których miejsce zameldowania lub siedziba firmy znajdują się przez min. 24 miesiące na obszarze Doliny Baryczy</t>
  </si>
  <si>
    <t>Kryterium preferuje wnioskodawców, którzy są związani z obszarem, tj. faktycznie zameldowani na obszarze. W przypadku operacji polegających na rozwijaniu działalności gospodarczej kryterium ma preferować firmy, które mają swoją siedzibę lub oddział na obszarze LSR przez okres min. 24 miesięcy poprzedzających miesiąc złożenia wniosku</t>
  </si>
  <si>
    <t>Punkty na podstawie: 
1. przedłożenia zaświadczenia o zameldowaniu w przypadku osób fizycznych lub każdego z udziałowców spółki cywilnej
2. wskazania nr KRS w przypadku osób prawnych</t>
  </si>
  <si>
    <t>Rozwijanie oferty obszaru</t>
  </si>
  <si>
    <t>Operacja związana z rozwijaniem działalności Preferuje operacje wykonywane przez podmioty tworzące lub rozwijające ofertę obszaru</t>
  </si>
  <si>
    <r>
      <t xml:space="preserve">podmiot tworzy nową ofertę </t>
    </r>
    <r>
      <rPr>
        <u/>
        <sz val="8"/>
        <color theme="1"/>
        <rFont val="Calibri"/>
        <family val="2"/>
        <charset val="238"/>
        <scheme val="minor"/>
      </rPr>
      <t>produktu</t>
    </r>
  </si>
  <si>
    <t>Preferuje podmioty aktywnie tworzące ofertę obszaru, tj. zarejestrowane  (rejestracja nieodpłatna), których oferta jest od co najmniej roku przed złożeniem wniosku opisana na stronie www.dbpoleca. barycz.pl - baza producentów i usługodawców z obszaru.
Wnioskujący podmiot posiada upublicznioną wizytówkę i aktualną ofertę.
Wniosek zawiera opis nowej oferty lub zakres wsparcia aktualnej oferty.
Weryfikowane na podstawie danych ze strony na dzień złożenia wniosku i biznesplanie wskazującego nową ofertę oraz na podstawie zestawienia rzeczowo-finansowego ujmującego koszty dotyczące nowej oferty.</t>
  </si>
  <si>
    <t>Punkty są przyznawane za przedłożenie:
1. wydruku aktualnej oferty Wnioskodawcy ze strony dbpoleca.barycz.pl</t>
  </si>
  <si>
    <t>P.1.1/rozwój DG, start GA, start ZE
P.1.2/rozwój DG</t>
  </si>
  <si>
    <t>czy podejmowanie też?
Od co najmniej roku</t>
  </si>
  <si>
    <r>
      <t xml:space="preserve">podmiot tworzy nową ofertę </t>
    </r>
    <r>
      <rPr>
        <u/>
        <sz val="8"/>
        <color theme="1"/>
        <rFont val="Calibri"/>
        <family val="2"/>
        <charset val="238"/>
        <scheme val="minor"/>
      </rPr>
      <t>usługi</t>
    </r>
  </si>
  <si>
    <t>podmiot rozwija istniejąca ofertę</t>
  </si>
  <si>
    <t xml:space="preserve">brak powiązań podmiotu z ofertą obszaru </t>
  </si>
  <si>
    <t xml:space="preserve">Wsparcie oferty obszaru </t>
  </si>
  <si>
    <t xml:space="preserve">Preferuje podmioty aktywnie działające na rzecz obszaru lub tworzące ofertę obszaru </t>
  </si>
  <si>
    <t xml:space="preserve">wnioskodawca jest zarejestrowany i aktywny na co najmniej dwóch stronach </t>
  </si>
  <si>
    <t>Kryterium preferuje podmioty aktywnie tworzące ofertę  obszaru zarejestrowane na stronach LGD:
1.  edukacja.barycz.pl. Aktywność określona jest na podstawie uczestnictwa w programie oraz  aktywności (raport wskazuje aktywność min. 1 raz w miesiącu w okresie min.  2-óch  lat  poprzedzających  miesiąc złożenia wniosku).
2. dnikarpia.barycz.pl- aktywność jest określana na podstawie organizacji wydarzenia w min. 2-óch edycjach Dni Karpia w okresie 3-ech lat łącznie z rokiem złożenia wniosku
3. sklep.barycz.pl- aktywność jest określana na podstawie prowadzenia stałej lub sezonowej  (min. 3 miesiące) sprzedaży produktów lub usług w ramach półki Wnioskodawcy,  liczone w okresie  roku  poprzedzającego  miesiąc złożenia wniosku</t>
  </si>
  <si>
    <t>Punkty są przyznawane za przedłożenie do wniosku wydruków ze wskazanych w opisie kryterium stron internetowych</t>
  </si>
  <si>
    <t>czy podejmowanie też?</t>
  </si>
  <si>
    <t>wnioskodawca jest zarejestrowany i aktywny na minimum jednej ze stron</t>
  </si>
  <si>
    <t>podmiot nie jest zarejestrowany</t>
  </si>
  <si>
    <t xml:space="preserve">Wsparcie systemu Dolina Baryczy Poleca </t>
  </si>
  <si>
    <t xml:space="preserve">Preferuje podmioty współpracujące z użytkownikami znaku Dolina Baryczy Poleca </t>
  </si>
  <si>
    <t xml:space="preserve">dostępność min. 2 produktów z listy </t>
  </si>
  <si>
    <t xml:space="preserve">Kryterium weryfikowane na podstawie wsparcia (sprzedaż/zakup) użytkownikówznaku Dolina Baryczy Poleca. Współpraca potwierdzona dowodami  zakupu/sprzedaży: min. 3 dowodami na min. 300 zł każdy  lub większą ilością dowodów o wartości co najmniej 500 zł, dokonanymi  co najmniej raz na pół roku dla każdego ze wskazanych produktów lub usług w okresie 12 miesięcy poprzedzających miesiąc złożenia wniosku. 
Sprzedaż dotyczy certyfikowanych produktów/usług  podmiotom objętych znakiem. </t>
  </si>
  <si>
    <t>Punkty są przyznawane za przedłożenie dowodów zakupu/sprzedaży produktów i/lub usług lub materiałów promocyjnych.</t>
  </si>
  <si>
    <t>P.1.1
P.1.2
P.2.1 
P.2.2 
P.3.2
Kryterium nie dotyczy podejmowania działalności</t>
  </si>
  <si>
    <t xml:space="preserve">dostępność min.1 produktów z listy </t>
  </si>
  <si>
    <t xml:space="preserve">brak wsparcia systemu  (brak dostępności  i promocji produktów i usług) </t>
  </si>
  <si>
    <t>Przynależność do systemu Dolina Baryczy Poleca</t>
  </si>
  <si>
    <t>Preferuje operacje realizowane przez użytkowników lub kandydatów do znaku Dolina Baryczy Poleca</t>
  </si>
  <si>
    <t>jest użytkownikiem i posiada znak DBP na rozwijany produkt lub usługę</t>
  </si>
  <si>
    <t>Kryterium weryfikowane na podstawie informacji zawartych we wniosku i załącznikach, potwierdzane przez Kapitułę Znaku DBP. Oferta będąca rezultatem projektu ma być objęta znakiem DBP lub kandydować o znak.
W przypadku uzyskania punktów, warunek certyfikacji musi zostac utrzymany w okresie trwałości operacji (związania z celem).</t>
  </si>
  <si>
    <t>LGD weryfikuje spełnienie kryterium na podstawie listy użytkowników/kandydatów na stronie dbpoleca.barycz.pl</t>
  </si>
  <si>
    <t xml:space="preserve">jest kandydatem do znaku DBP na rozwijany produkt lub usługę lub jest użytkownikiem znaku DBP otworzy nowy produkt lub usługę.  </t>
  </si>
  <si>
    <t>nie jest użytkownikiem i nie posiada znaku DBP</t>
  </si>
  <si>
    <t>Promocja obszaru</t>
  </si>
  <si>
    <t xml:space="preserve">Preferuje operacje, które zakładają promocję  całego obszaru Doliny Baryczy </t>
  </si>
  <si>
    <t>Zaplanowano komunikację wirtualną i fizyczną</t>
  </si>
  <si>
    <t>Zaplanowano w kosztach narzędzia komunikacji:
1. wirtualnej w postaci:
stałej informacji za pośrednictwem strony  www, mediów społecznościowych Wnioskodawcy. Powiązanie oferty z ofertą obszaru Doliny Baryczy (komunikowanie logo, opisu obszaru, linkowanie do strony turystycznej obszaru www.dolinabarycz.travel). 
2. fizycznej w postaci trwałych nośników informacji, np. mapy, tablice, plansze, publikacje (poza ulotkami), oklejenie pojazdu, uwzględniające logo Doliny Baryczy, mapę oraz podstawowe informacje o obszarze, np. Naj…. z Doliny Baryczy</t>
  </si>
  <si>
    <t xml:space="preserve">Punkty są przyznawane za przedłożenie projektu/koncepcji materiałów promocyjnych oraz innych dokumentów umożliwiających realizację planowanego zadnia (np. zgłoszenie) </t>
  </si>
  <si>
    <t>P.1.1/rozwój DG, start GA, start ZE</t>
  </si>
  <si>
    <t>Zaplanowano komunikację wirtualną lub fizyczną</t>
  </si>
  <si>
    <t>Projekt nie przewiduje narzędzi promocyjnych obszaru Doliny Baryczy</t>
  </si>
  <si>
    <t>Wsparcie nowych podmiotów</t>
  </si>
  <si>
    <t>Kryterium preferuje wnioskodawców, którzy nie uzyskali wsparcia finansowego w postaci bezpośredniej dotacji za pośrednictwem LGD w ciągu 10-u lat poprzedzających rok złożenia wniosku</t>
  </si>
  <si>
    <t>Podmiot nie otrzymał wsparcia</t>
  </si>
  <si>
    <t>Wnioskodawca  nie korzystał wciągu 10-u lat ze wsparcia jako:
- osoba fizyczna;
- jednoosobowa działalność dospodarcza;
- wspólnik spółki.</t>
  </si>
  <si>
    <t>Kryterium weryfikuje LGD na podstawie własnych baz danych.</t>
  </si>
  <si>
    <t>P.1.1/rozwój DG, start GA, start ZE
P.1.2/rozwój DG,start DG</t>
  </si>
  <si>
    <t>Operacja nie spełnia kryterium</t>
  </si>
  <si>
    <t>Minimalne i maksymalne wartości punktów w poszczególnych przedsięwzięciach</t>
  </si>
  <si>
    <t>Przedsięwzięcie/zakres</t>
  </si>
  <si>
    <t>Minimalna liczba punktów</t>
  </si>
  <si>
    <t>Maksymalna liczba punktów</t>
  </si>
  <si>
    <t>Założenia do minimalnej wartości punktów</t>
  </si>
  <si>
    <t>P.1.1/rozwój DG</t>
  </si>
  <si>
    <t>40% maksymalnej liczby punktów</t>
  </si>
  <si>
    <t>P.1.1/start GA</t>
  </si>
  <si>
    <t>P.1.1/start ZE</t>
  </si>
  <si>
    <t>P.1.2/rozwój DG</t>
  </si>
  <si>
    <t>P.2.1/start DG</t>
  </si>
  <si>
    <t>% udział punktów wg rodzajów kryteriów</t>
  </si>
  <si>
    <t>Kryteria jakościowe</t>
  </si>
  <si>
    <t>Kryteria wynikające z programów</t>
  </si>
  <si>
    <t>Kryteria specyficzne dla obszaru</t>
  </si>
  <si>
    <t>Potencjał/struktura organizacyjna NGO</t>
  </si>
  <si>
    <t xml:space="preserve">Preferuje podmioty mające doświadczenie w realizacji projektów </t>
  </si>
  <si>
    <t xml:space="preserve">Podmiot posiada doświadczenie </t>
  </si>
  <si>
    <t>Podmiot posiada doświadczenie, jeśli spełni oba warunki łącznie.
1.Doświadczenie w realizacji projektów na podstawie informacji zawartych we wniosku lub wskazaniu wiarygodnych źródeł informacji, np. ze strony www.projekty.barycz.pl – wykaz wniosków realizowanych za pośrednictwem LGD/ LGR, www.dzialaj.barycz.pl - wykaz projektów realizowanych na terenie LGD w ramach lokalnego konkursu grantowego.
2. Przedstawione zostaną informacje na temat wystarczającego zaplecza organizacyjno-technicznego lub administracyjnego lub
alternatywną formę wsparcia (umowę partnerską, porozumienie wskazujące na doświadczenie w realizacji zadania o podobnym charakterze, np. realizacja projektu w ramach współpracy samorządu z organizacjami pozarządowymi)</t>
  </si>
  <si>
    <t xml:space="preserve">Punkty są przyznawane za przedłożenie:
1. Wydruk ze strony www.projekty.barycz.pl lub www.dzialaj.barycz.pl
2. Umowa partnerska lub porozumienie o współpracy </t>
  </si>
  <si>
    <t>P.2.1 
P.2.2 
P.3.2</t>
  </si>
  <si>
    <t xml:space="preserve">Podmiot nie posiada doświadczenia </t>
  </si>
  <si>
    <t>Innowacyjność  </t>
  </si>
  <si>
    <t>Preferuje operacje niespotykane w skali, gminy i przedsiębiorstwa lub organizacji, tj. wykorzystujące niepraktykowane dotąd zastosowania co najmniej jednego z potencjałów: przyrodniczego, historyczno-kulturowego, architektonicznego lub turystycznego</t>
  </si>
  <si>
    <t>innowacja na poziomie wykorzystania potencjału oraz  procesu lub produktu</t>
  </si>
  <si>
    <r>
      <t xml:space="preserve">Kryterium weryfikowane na podstawie informacji we wniosku oraz poziomu kosztów wprowadzenia innowacji wynoszących min. 50% kosztów kwalifikowalnych.
Zaplanowane działania oraz koszty przyczynią się do wprowadzenia innowacji w zakresie wykorzystania </t>
    </r>
    <r>
      <rPr>
        <sz val="8"/>
        <color rgb="FFFF0000"/>
        <rFont val="Calibri"/>
        <family val="2"/>
        <charset val="238"/>
        <scheme val="minor"/>
      </rPr>
      <t>potencjałów</t>
    </r>
    <r>
      <rPr>
        <sz val="8"/>
        <color theme="1"/>
        <rFont val="Calibri"/>
        <family val="2"/>
        <charset val="238"/>
        <scheme val="minor"/>
      </rPr>
      <t xml:space="preserve"> oraz  innowacji produktowej lub procesowej, tj.  nowego lub znacząco ulepszonego rozwiązania w odniesieniu do produktu (towaru lub usługi) lub procesu.  
• innowację produktową - wprowadzenie na rynek nowego towaru lub usługi;
• innowację procesową - wprowadzenie do praktyki nowych lub znacząco ulepszonych metod produkcji, dostawy. </t>
    </r>
  </si>
  <si>
    <t>Punkty są przyznawane za przedłożenie dokumentacji (analizy) wskazujące, że operacja jest innowacyjna.
UWAGA! Punkty w kryterium pn. Innowacyjność przyznawane są wyłącznie w przypadkuuzyskania punktów w jednym</t>
  </si>
  <si>
    <t>brak innowacyjnego charakteru</t>
  </si>
  <si>
    <t xml:space="preserve">Obszar realizacji </t>
  </si>
  <si>
    <t xml:space="preserve">Preferuje operacje realizowane będą na obszarze miejscowości do 5 tys. mieszkańców </t>
  </si>
  <si>
    <t xml:space="preserve">operacja realizowana wyłącznie na obszarze miejscowości do 5 tys. mieszkańców </t>
  </si>
  <si>
    <t>Weryfikowane na podstawie informacji o miejscu realizacji operacji, wskazanej we wniosku i danych GUS o ilości mieszkańców w miejscowości na koniec roku poprzedzającego złożenie wniosku</t>
  </si>
  <si>
    <t>Punkty są przyznawane za przedłożenie wydruku danych GUS dotyczących liczby mieszkańców.</t>
  </si>
  <si>
    <t xml:space="preserve">operacja realizowana w całości lub części na obszarze miejscowości powyżej 5 tys. mieszkańców </t>
  </si>
  <si>
    <t xml:space="preserve">Rybackość </t>
  </si>
  <si>
    <t>Preferuje wnioskodawców, którzy są uprawnieni do rybactwa lub ich domowników</t>
  </si>
  <si>
    <t xml:space="preserve">wnioskodawcą jest domownik uprawnionego do rybactwa zgodnie z przepisami KRUS lub osobą współpracującą zgodnie z przepisami ZUS </t>
  </si>
  <si>
    <t>Uprawniony do rybactwa oznacza podmiot wskazany w Ustawie o rybactwie śródlądowym (art. 4 ust. 1 Ustawy z 18.04.85)</t>
  </si>
  <si>
    <t>Punkty są przyznawane za przedłożenie dokumentów potwierdzających spełnienie warunków wskazanych w kryterium, tj.:
1. Wskazujących, że wnioskodawca jest domownikiem uprawnionego do rybactwa (z KRUS) lub, że jest osobą współpracującą z nim (z ZUS) i/lub
2. Wskazujących, że wnioskodawcą jest podmiot uprawniony do rybactwa</t>
  </si>
  <si>
    <t>wnioskodawcą jest uprawniony do rybactwa i złożył sprawozdanie RRW co najmniej za rok poprzedzający rok złożenia wniosku</t>
  </si>
  <si>
    <t>wnioskodawcą jest uprawniony do rybactwa i nie złożył sprawozdania RRW za rok poprzedzający rok złożenia wniosku</t>
  </si>
  <si>
    <t>wnioskodawca nie jest rybakiem ani domownikiem rybaka lub osobą zgodnie  z przepisami KRUS z nim współpracującą zgodnie z przepisami ZUS</t>
  </si>
  <si>
    <t xml:space="preserve">ukryte jest 26: </t>
  </si>
  <si>
    <t>Realizacja zbiorowego interesu  </t>
  </si>
  <si>
    <t>Preferowany zakres obejmuje  wsparcie operacji przyczyniających się do udostępnienia i informowania o obszarach cennych przyrodniczo lub wsparcia ogólnie dostępnej oferty turystycznej</t>
  </si>
  <si>
    <t>Operacja udostępnia i informuje o obszarach cennych przyrodniczo i wspiera nieododpłatną, ofertę turystyczną</t>
  </si>
  <si>
    <t xml:space="preserve">Kryterium preferuje operacje polegające na udostępnieniu obszarów cennych przyrodniczo w sposób przyczyniający się do  ich ochrony (np. poprzez regulację dostępu,  ochronę interesów podmiotów gospodarujących na tych obszarach) oraz zapewnia informowanie o specyfice tego obszaru lub wspiera ogólnie dostępną, nie nastawianą na zysk ofertę turystyczną. </t>
  </si>
  <si>
    <t>Operacja udostępnia i informuje o obszarach cenne przyrodniczo lub wspiera odpłatną, ale nie nastawioną na zysk ofertę turystyczną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</si>
</sst>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1"/>
      <color theme="0"/>
      <name val="Calibri"/>
      <family val="2"/>
      <charset val="238"/>
      <scheme val="minor"/>
    </font>
    <font>
      <sz val="8"/>
      <color theme="1"/>
      <name val="Calibri"/>
      <family val="2"/>
      <charset val="238"/>
      <scheme val="minor"/>
    </font>
    <font>
      <sz val="11"/>
      <color theme="0" tint="-0.14999847407452621"/>
      <name val="Calibri"/>
      <family val="2"/>
      <charset val="238"/>
      <scheme val="minor"/>
    </font>
    <font>
      <b/>
      <sz val="8"/>
      <color theme="1"/>
      <name val="Calibri"/>
      <family val="2"/>
      <charset val="238"/>
      <scheme val="minor"/>
    </font>
    <font>
      <b/>
      <sz val="11"/>
      <color theme="0" tint="-0.14999847407452621"/>
      <name val="Calibri"/>
      <family val="2"/>
      <charset val="238"/>
      <scheme val="minor"/>
    </font>
    <font>
      <b/>
      <sz val="9"/>
      <color theme="1"/>
      <name val="Calibri"/>
      <family val="2"/>
      <charset val="238"/>
      <scheme val="minor"/>
    </font>
    <font>
      <b/>
      <sz val="11"/>
      <color rgb="FFFF0000"/>
      <name val="Calibri"/>
      <family val="2"/>
      <charset val="238"/>
      <scheme val="minor"/>
    </font>
    <font>
      <sz val="8"/>
      <name val="Calibri"/>
      <family val="2"/>
      <charset val="238"/>
      <scheme val="minor"/>
    </font>
    <font>
      <sz val="11"/>
      <name val="Calibri"/>
      <family val="2"/>
      <charset val="238"/>
      <scheme val="minor"/>
    </font>
    <font>
      <sz val="8"/>
      <color rgb="FFFF0000"/>
      <name val="Calibri"/>
      <family val="2"/>
      <charset val="238"/>
      <scheme val="minor"/>
    </font>
    <font>
      <u/>
      <sz val="8"/>
      <color theme="1"/>
      <name val="Calibri"/>
      <family val="2"/>
      <charset val="238"/>
      <scheme val="minor"/>
    </font>
    <font>
      <sz val="8"/>
      <color theme="0" tint="-0.14999847407452621"/>
      <name val="Calibri"/>
      <family val="2"/>
      <charset val="238"/>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77">
    <xf numFmtId="0" fontId="0" fillId="0" borderId="0" xfId="0"/>
    <xf numFmtId="0" fontId="3" fillId="0" borderId="0" xfId="0" applyFont="1" applyAlignment="1">
      <alignment vertical="top"/>
    </xf>
    <xf numFmtId="0" fontId="0" fillId="0" borderId="0" xfId="0" applyAlignment="1">
      <alignment vertical="top" wrapText="1"/>
    </xf>
    <xf numFmtId="0" fontId="5" fillId="0" borderId="0" xfId="0" applyFont="1" applyAlignment="1">
      <alignment vertical="top" wrapText="1"/>
    </xf>
    <xf numFmtId="0" fontId="0" fillId="0" borderId="0" xfId="0" applyAlignment="1">
      <alignment vertical="top"/>
    </xf>
    <xf numFmtId="0" fontId="6" fillId="0" borderId="0" xfId="0" applyFont="1" applyAlignment="1">
      <alignment vertical="top"/>
    </xf>
    <xf numFmtId="0" fontId="3" fillId="0" borderId="1" xfId="0" applyFont="1" applyBorder="1" applyAlignment="1">
      <alignment horizontal="left" vertical="top" wrapText="1"/>
    </xf>
    <xf numFmtId="0" fontId="3" fillId="0" borderId="1" xfId="0" applyFont="1" applyBorder="1" applyAlignment="1">
      <alignment vertical="top" wrapText="1"/>
    </xf>
    <xf numFmtId="0" fontId="7" fillId="0" borderId="1" xfId="0" applyFont="1" applyBorder="1" applyAlignment="1">
      <alignment vertical="top" wrapText="1"/>
    </xf>
    <xf numFmtId="0" fontId="7" fillId="0" borderId="1" xfId="0" applyFont="1" applyFill="1" applyBorder="1" applyAlignment="1">
      <alignment vertical="top" wrapText="1"/>
    </xf>
    <xf numFmtId="0" fontId="3" fillId="0" borderId="0" xfId="0" applyFont="1"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xf>
    <xf numFmtId="0" fontId="0" fillId="0" borderId="2" xfId="0" applyBorder="1" applyAlignment="1">
      <alignment horizontal="left" vertical="top"/>
    </xf>
    <xf numFmtId="0" fontId="0" fillId="0" borderId="3" xfId="0" applyBorder="1" applyAlignment="1">
      <alignment vertical="top" wrapText="1"/>
    </xf>
    <xf numFmtId="0" fontId="5" fillId="0" borderId="4" xfId="0" applyFont="1" applyBorder="1" applyAlignment="1">
      <alignment vertical="top" wrapText="1"/>
    </xf>
    <xf numFmtId="0" fontId="5" fillId="0" borderId="1" xfId="0" applyFont="1" applyBorder="1" applyAlignment="1">
      <alignment vertical="top" wrapText="1"/>
    </xf>
    <xf numFmtId="0" fontId="5" fillId="0" borderId="3" xfId="0" applyFont="1" applyBorder="1" applyAlignment="1">
      <alignment vertical="top" wrapText="1"/>
    </xf>
    <xf numFmtId="0" fontId="4" fillId="0" borderId="5" xfId="0" applyFont="1" applyBorder="1" applyAlignment="1">
      <alignment horizontal="left" vertical="top"/>
    </xf>
    <xf numFmtId="0" fontId="4" fillId="0" borderId="5" xfId="0" applyFont="1" applyBorder="1" applyAlignment="1">
      <alignment vertical="top" wrapText="1"/>
    </xf>
    <xf numFmtId="0" fontId="5" fillId="0" borderId="6" xfId="0" applyFont="1" applyBorder="1" applyAlignment="1">
      <alignment vertical="top" wrapText="1"/>
    </xf>
    <xf numFmtId="0" fontId="5" fillId="0" borderId="5" xfId="0" applyFont="1" applyBorder="1" applyAlignment="1">
      <alignment vertical="top" wrapText="1"/>
    </xf>
    <xf numFmtId="0" fontId="0" fillId="0" borderId="3" xfId="0" applyBorder="1" applyAlignment="1">
      <alignment horizontal="left" vertical="top"/>
    </xf>
    <xf numFmtId="0" fontId="11" fillId="0" borderId="3" xfId="0" applyFont="1" applyBorder="1" applyAlignment="1">
      <alignment vertical="top" wrapText="1"/>
    </xf>
    <xf numFmtId="0" fontId="4" fillId="0" borderId="2" xfId="0" applyFont="1" applyBorder="1" applyAlignment="1">
      <alignment horizontal="left" vertical="top"/>
    </xf>
    <xf numFmtId="0" fontId="4" fillId="0" borderId="2" xfId="0" applyFont="1" applyBorder="1" applyAlignment="1">
      <alignment vertical="top" wrapText="1"/>
    </xf>
    <xf numFmtId="0" fontId="5" fillId="0" borderId="2" xfId="0" applyFont="1" applyBorder="1" applyAlignment="1">
      <alignment vertical="top" wrapText="1"/>
    </xf>
    <xf numFmtId="0" fontId="12" fillId="0" borderId="3" xfId="0" applyFont="1" applyBorder="1" applyAlignment="1">
      <alignment vertical="top" wrapText="1"/>
    </xf>
    <xf numFmtId="0" fontId="11" fillId="0" borderId="1" xfId="0" applyFont="1" applyBorder="1" applyAlignment="1">
      <alignment vertical="top" wrapText="1"/>
    </xf>
    <xf numFmtId="0" fontId="11" fillId="0" borderId="3" xfId="0" applyFont="1" applyFill="1" applyBorder="1" applyAlignment="1">
      <alignment vertical="top" wrapText="1"/>
    </xf>
    <xf numFmtId="0" fontId="4" fillId="0" borderId="2" xfId="0" applyFont="1" applyFill="1" applyBorder="1" applyAlignment="1">
      <alignment vertical="top" wrapText="1"/>
    </xf>
    <xf numFmtId="0" fontId="11" fillId="0" borderId="2" xfId="0" applyFont="1" applyBorder="1" applyAlignment="1">
      <alignment vertical="top" wrapText="1"/>
    </xf>
    <xf numFmtId="0" fontId="4" fillId="0" borderId="5" xfId="0" applyFont="1" applyFill="1" applyBorder="1" applyAlignment="1">
      <alignment vertical="top" wrapText="1"/>
    </xf>
    <xf numFmtId="0" fontId="11" fillId="0" borderId="5" xfId="0" applyFont="1" applyBorder="1" applyAlignment="1">
      <alignment vertical="top" wrapText="1"/>
    </xf>
    <xf numFmtId="0" fontId="5" fillId="0" borderId="7" xfId="0" applyFont="1" applyBorder="1" applyAlignment="1">
      <alignment vertical="top" wrapText="1"/>
    </xf>
    <xf numFmtId="0" fontId="0" fillId="0" borderId="4" xfId="0" applyBorder="1" applyAlignment="1">
      <alignment horizontal="left" vertical="top"/>
    </xf>
    <xf numFmtId="0" fontId="0" fillId="0" borderId="4" xfId="0" applyBorder="1" applyAlignment="1">
      <alignment vertical="top" wrapText="1"/>
    </xf>
    <xf numFmtId="0" fontId="5" fillId="0" borderId="8" xfId="0" applyFont="1" applyBorder="1" applyAlignment="1">
      <alignment vertical="top" wrapText="1"/>
    </xf>
    <xf numFmtId="0" fontId="4" fillId="0" borderId="9" xfId="0" applyFont="1" applyBorder="1" applyAlignment="1">
      <alignment horizontal="left" vertical="top"/>
    </xf>
    <xf numFmtId="0" fontId="4" fillId="0" borderId="9" xfId="0" applyFont="1" applyBorder="1" applyAlignment="1">
      <alignment vertical="top" wrapText="1"/>
    </xf>
    <xf numFmtId="0" fontId="5" fillId="0" borderId="9" xfId="0" applyFont="1" applyBorder="1" applyAlignment="1">
      <alignment vertical="top" wrapText="1"/>
    </xf>
    <xf numFmtId="0" fontId="4" fillId="0" borderId="6" xfId="0" applyFont="1" applyBorder="1" applyAlignment="1">
      <alignment horizontal="left" vertical="top"/>
    </xf>
    <xf numFmtId="0" fontId="4" fillId="0" borderId="6" xfId="0" applyFont="1" applyBorder="1" applyAlignment="1">
      <alignment vertical="top" wrapText="1"/>
    </xf>
    <xf numFmtId="0" fontId="0" fillId="0" borderId="2" xfId="0" applyBorder="1" applyAlignment="1">
      <alignment vertical="top" wrapText="1"/>
    </xf>
    <xf numFmtId="0" fontId="13" fillId="0" borderId="3" xfId="0" applyFont="1" applyBorder="1" applyAlignment="1">
      <alignment vertical="top" wrapText="1"/>
    </xf>
    <xf numFmtId="0" fontId="13" fillId="0" borderId="2" xfId="0" applyFont="1" applyBorder="1" applyAlignment="1">
      <alignment vertical="top" wrapText="1"/>
    </xf>
    <xf numFmtId="0" fontId="12" fillId="0" borderId="3" xfId="0" applyFont="1" applyBorder="1" applyAlignment="1">
      <alignment horizontal="left" vertical="top"/>
    </xf>
    <xf numFmtId="0" fontId="0" fillId="0" borderId="0" xfId="0" applyFont="1" applyAlignment="1">
      <alignment vertical="top" wrapText="1"/>
    </xf>
    <xf numFmtId="0" fontId="0" fillId="0" borderId="0" xfId="0" applyFont="1" applyAlignment="1">
      <alignment vertical="top"/>
    </xf>
    <xf numFmtId="0" fontId="2" fillId="0" borderId="0" xfId="0" applyFont="1" applyAlignment="1">
      <alignment vertical="top"/>
    </xf>
    <xf numFmtId="0" fontId="5" fillId="0" borderId="3" xfId="0" applyFont="1" applyFill="1" applyBorder="1" applyAlignment="1">
      <alignment vertical="top" wrapText="1"/>
    </xf>
    <xf numFmtId="0" fontId="5" fillId="0" borderId="2" xfId="0" applyFont="1" applyFill="1" applyBorder="1" applyAlignment="1">
      <alignment vertical="top" wrapText="1"/>
    </xf>
    <xf numFmtId="0" fontId="5" fillId="0" borderId="10" xfId="0" applyFont="1" applyBorder="1" applyAlignment="1">
      <alignment vertical="top" wrapText="1"/>
    </xf>
    <xf numFmtId="0" fontId="0" fillId="0" borderId="0" xfId="0" applyAlignment="1">
      <alignment horizontal="left" vertical="top"/>
    </xf>
    <xf numFmtId="0" fontId="0" fillId="0" borderId="11" xfId="0" applyBorder="1" applyAlignment="1">
      <alignment vertical="top" wrapText="1"/>
    </xf>
    <xf numFmtId="0" fontId="7" fillId="0" borderId="11" xfId="0" applyFont="1" applyBorder="1" applyAlignment="1">
      <alignment vertical="top" wrapText="1"/>
    </xf>
    <xf numFmtId="0" fontId="5" fillId="0" borderId="11" xfId="0" applyFont="1" applyBorder="1" applyAlignment="1">
      <alignment vertical="top" wrapText="1"/>
    </xf>
    <xf numFmtId="0" fontId="0" fillId="0" borderId="0" xfId="0" applyBorder="1" applyAlignment="1">
      <alignment vertical="top" wrapText="1"/>
    </xf>
    <xf numFmtId="0" fontId="5" fillId="0" borderId="0" xfId="0" applyFont="1" applyBorder="1" applyAlignment="1">
      <alignment vertical="top" wrapText="1"/>
    </xf>
    <xf numFmtId="0" fontId="7" fillId="0" borderId="0" xfId="0" applyFont="1" applyAlignment="1">
      <alignment vertical="top"/>
    </xf>
    <xf numFmtId="0" fontId="15" fillId="0" borderId="0" xfId="0" applyFont="1" applyAlignment="1">
      <alignment vertical="top" wrapText="1"/>
    </xf>
    <xf numFmtId="9" fontId="5" fillId="0" borderId="0" xfId="1" applyFont="1" applyAlignment="1">
      <alignment vertical="top" wrapText="1"/>
    </xf>
    <xf numFmtId="9" fontId="15" fillId="0" borderId="0" xfId="1" applyFont="1" applyAlignment="1">
      <alignment vertical="top" wrapText="1"/>
    </xf>
    <xf numFmtId="9" fontId="15" fillId="0" borderId="0" xfId="0" applyNumberFormat="1" applyFont="1" applyAlignment="1">
      <alignment vertical="top" wrapText="1"/>
    </xf>
    <xf numFmtId="0" fontId="0" fillId="0" borderId="3" xfId="0" applyFill="1" applyBorder="1" applyAlignment="1">
      <alignment horizontal="left" vertical="top"/>
    </xf>
    <xf numFmtId="0" fontId="0" fillId="0" borderId="3" xfId="0" applyFill="1" applyBorder="1" applyAlignment="1">
      <alignment vertical="top" wrapText="1"/>
    </xf>
    <xf numFmtId="0" fontId="5" fillId="0" borderId="1" xfId="0" applyFont="1" applyFill="1" applyBorder="1" applyAlignment="1">
      <alignment vertical="top" wrapText="1"/>
    </xf>
    <xf numFmtId="0" fontId="0" fillId="2" borderId="0" xfId="0" applyFill="1" applyAlignment="1">
      <alignment vertical="top" wrapText="1"/>
    </xf>
    <xf numFmtId="0" fontId="0" fillId="2" borderId="0" xfId="0" applyFill="1" applyAlignment="1">
      <alignment vertical="top"/>
    </xf>
    <xf numFmtId="0" fontId="6" fillId="2" borderId="0" xfId="0" applyFont="1" applyFill="1" applyAlignment="1">
      <alignment vertical="top"/>
    </xf>
    <xf numFmtId="0" fontId="4" fillId="0" borderId="5" xfId="0" applyFont="1" applyFill="1" applyBorder="1" applyAlignment="1">
      <alignment horizontal="left" vertical="top"/>
    </xf>
    <xf numFmtId="0" fontId="5" fillId="0" borderId="5" xfId="0" applyFont="1" applyFill="1" applyBorder="1" applyAlignment="1">
      <alignment vertical="top" wrapText="1"/>
    </xf>
    <xf numFmtId="0" fontId="5" fillId="2" borderId="3" xfId="0" applyFont="1" applyFill="1" applyBorder="1" applyAlignment="1">
      <alignmen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5" xfId="0" applyFont="1" applyBorder="1" applyAlignment="1">
      <alignment horizontal="left" vertical="top" wrapText="1"/>
    </xf>
  </cellXfs>
  <cellStyles count="2">
    <cellStyle name="Normalny" xfId="0" builtinId="0"/>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5"/>
  <sheetViews>
    <sheetView tabSelected="1" view="pageBreakPreview" topLeftCell="E28" zoomScaleNormal="100" zoomScaleSheetLayoutView="100" workbookViewId="0">
      <selection activeCell="J28" sqref="J1:X1048576"/>
    </sheetView>
  </sheetViews>
  <sheetFormatPr defaultRowHeight="14.4" x14ac:dyDescent="0.3"/>
  <cols>
    <col min="1" max="1" width="6.44140625" style="54" customWidth="1"/>
    <col min="2" max="2" width="40.33203125" style="2" customWidth="1"/>
    <col min="3" max="3" width="44" style="3" customWidth="1"/>
    <col min="4" max="4" width="21.77734375" style="3" customWidth="1"/>
    <col min="5" max="5" width="8.88671875" style="3"/>
    <col min="6" max="6" width="36.33203125" style="3" customWidth="1"/>
    <col min="7" max="7" width="29" style="3" customWidth="1"/>
    <col min="8" max="8" width="13.88671875" style="3" customWidth="1"/>
    <col min="9" max="9" width="13.88671875" style="3" hidden="1" customWidth="1"/>
    <col min="10" max="12" width="0" style="2" hidden="1" customWidth="1"/>
    <col min="13" max="14" width="0" style="4" hidden="1" customWidth="1"/>
    <col min="15" max="17" width="0" style="5" hidden="1" customWidth="1"/>
    <col min="18" max="18" width="0" style="4" hidden="1" customWidth="1"/>
    <col min="19" max="19" width="9.33203125" style="4" hidden="1" customWidth="1"/>
    <col min="20" max="20" width="16.109375" style="4" hidden="1" customWidth="1"/>
    <col min="21" max="23" width="0" style="4" hidden="1" customWidth="1"/>
    <col min="24" max="24" width="13.33203125" style="4" hidden="1" customWidth="1"/>
    <col min="25" max="16384" width="8.88671875" style="4"/>
  </cols>
  <sheetData>
    <row r="1" spans="1:24" ht="15" thickBot="1" x14ac:dyDescent="0.35">
      <c r="A1" s="1" t="s">
        <v>0</v>
      </c>
    </row>
    <row r="2" spans="1:24" s="10" customFormat="1" ht="133.80000000000001" customHeight="1" thickBot="1" x14ac:dyDescent="0.35">
      <c r="A2" s="6" t="s">
        <v>1</v>
      </c>
      <c r="B2" s="7" t="s">
        <v>2</v>
      </c>
      <c r="C2" s="8" t="s">
        <v>3</v>
      </c>
      <c r="D2" s="8" t="s">
        <v>4</v>
      </c>
      <c r="E2" s="8" t="s">
        <v>5</v>
      </c>
      <c r="F2" s="8" t="s">
        <v>6</v>
      </c>
      <c r="G2" s="9" t="s">
        <v>7</v>
      </c>
      <c r="H2" s="8" t="s">
        <v>8</v>
      </c>
      <c r="I2" s="8" t="s">
        <v>9</v>
      </c>
      <c r="J2" s="10" t="s">
        <v>10</v>
      </c>
      <c r="K2" s="10" t="s">
        <v>11</v>
      </c>
      <c r="L2" s="10" t="s">
        <v>12</v>
      </c>
      <c r="M2" s="10" t="s">
        <v>13</v>
      </c>
      <c r="N2" s="10" t="s">
        <v>14</v>
      </c>
      <c r="O2" s="11" t="s">
        <v>15</v>
      </c>
      <c r="P2" s="11" t="s">
        <v>16</v>
      </c>
      <c r="Q2" s="11" t="s">
        <v>17</v>
      </c>
      <c r="S2" s="10" t="s">
        <v>18</v>
      </c>
      <c r="T2" s="12" t="s">
        <v>19</v>
      </c>
      <c r="X2" s="13" t="s">
        <v>20</v>
      </c>
    </row>
    <row r="3" spans="1:24" ht="123" thickBot="1" x14ac:dyDescent="0.35">
      <c r="A3" s="14">
        <v>1</v>
      </c>
      <c r="B3" s="15" t="s">
        <v>21</v>
      </c>
      <c r="C3" s="16" t="s">
        <v>22</v>
      </c>
      <c r="D3" s="17" t="s">
        <v>23</v>
      </c>
      <c r="E3" s="17">
        <v>1</v>
      </c>
      <c r="F3" s="18" t="s">
        <v>24</v>
      </c>
      <c r="G3" s="18" t="s">
        <v>25</v>
      </c>
      <c r="H3" s="18" t="s">
        <v>26</v>
      </c>
      <c r="I3" s="18" t="s">
        <v>27</v>
      </c>
      <c r="J3" s="2">
        <v>1</v>
      </c>
      <c r="K3" s="2">
        <v>1</v>
      </c>
      <c r="L3" s="2">
        <v>1</v>
      </c>
      <c r="M3" s="4">
        <v>1</v>
      </c>
      <c r="N3" s="4">
        <v>1</v>
      </c>
      <c r="O3" s="5">
        <v>1</v>
      </c>
      <c r="P3" s="5">
        <v>1</v>
      </c>
      <c r="Q3" s="5">
        <v>1</v>
      </c>
      <c r="S3" s="4">
        <f>E3</f>
        <v>1</v>
      </c>
      <c r="T3" s="4" t="s">
        <v>28</v>
      </c>
    </row>
    <row r="4" spans="1:24" ht="29.4" thickBot="1" x14ac:dyDescent="0.35">
      <c r="A4" s="19">
        <f>A3</f>
        <v>1</v>
      </c>
      <c r="B4" s="20" t="str">
        <f>B3</f>
        <v>Szkolenia  z lokalnych kryteriów wyboru i warunków dostępu</v>
      </c>
      <c r="C4" s="21"/>
      <c r="D4" s="17" t="s">
        <v>29</v>
      </c>
      <c r="E4" s="17">
        <v>0</v>
      </c>
      <c r="F4" s="22" t="s">
        <v>30</v>
      </c>
      <c r="G4" s="22"/>
      <c r="H4" s="22"/>
      <c r="I4" s="22"/>
      <c r="J4" s="2">
        <v>1</v>
      </c>
      <c r="K4" s="2">
        <v>1</v>
      </c>
      <c r="L4" s="2">
        <v>1</v>
      </c>
      <c r="M4" s="4">
        <v>1</v>
      </c>
      <c r="N4" s="4">
        <v>1</v>
      </c>
      <c r="O4" s="5">
        <v>1</v>
      </c>
      <c r="P4" s="5">
        <v>1</v>
      </c>
      <c r="Q4" s="5">
        <v>1</v>
      </c>
      <c r="T4" s="4" t="s">
        <v>28</v>
      </c>
    </row>
    <row r="5" spans="1:24" ht="123" thickBot="1" x14ac:dyDescent="0.35">
      <c r="A5" s="23">
        <v>2</v>
      </c>
      <c r="B5" s="15" t="s">
        <v>31</v>
      </c>
      <c r="C5" s="18" t="s">
        <v>32</v>
      </c>
      <c r="D5" s="17" t="s">
        <v>23</v>
      </c>
      <c r="E5" s="17">
        <v>1</v>
      </c>
      <c r="F5" s="18" t="s">
        <v>24</v>
      </c>
      <c r="G5" s="18" t="s">
        <v>25</v>
      </c>
      <c r="H5" s="18" t="s">
        <v>26</v>
      </c>
      <c r="I5" s="18" t="s">
        <v>27</v>
      </c>
      <c r="J5" s="2">
        <v>1</v>
      </c>
      <c r="K5" s="2">
        <v>1</v>
      </c>
      <c r="L5" s="2">
        <v>1</v>
      </c>
      <c r="M5" s="4">
        <v>1</v>
      </c>
      <c r="N5" s="4">
        <v>1</v>
      </c>
      <c r="O5" s="5">
        <v>1</v>
      </c>
      <c r="P5" s="5">
        <v>1</v>
      </c>
      <c r="Q5" s="5">
        <v>1</v>
      </c>
      <c r="S5" s="4">
        <f>E5</f>
        <v>1</v>
      </c>
      <c r="T5" s="4" t="s">
        <v>28</v>
      </c>
    </row>
    <row r="6" spans="1:24" ht="21" thickBot="1" x14ac:dyDescent="0.35">
      <c r="A6" s="19">
        <f>A5</f>
        <v>2</v>
      </c>
      <c r="B6" s="20" t="str">
        <f>B5</f>
        <v xml:space="preserve">Przygotowanie wniosku </v>
      </c>
      <c r="C6" s="22"/>
      <c r="D6" s="17" t="s">
        <v>33</v>
      </c>
      <c r="E6" s="17">
        <v>0</v>
      </c>
      <c r="F6" s="22"/>
      <c r="G6" s="22"/>
      <c r="H6" s="22"/>
      <c r="I6" s="22"/>
      <c r="J6" s="2">
        <v>1</v>
      </c>
      <c r="K6" s="2">
        <v>1</v>
      </c>
      <c r="L6" s="2">
        <v>1</v>
      </c>
      <c r="M6" s="4">
        <v>1</v>
      </c>
      <c r="N6" s="4">
        <v>1</v>
      </c>
      <c r="O6" s="5">
        <v>1</v>
      </c>
      <c r="P6" s="5">
        <v>1</v>
      </c>
      <c r="Q6" s="5">
        <v>1</v>
      </c>
      <c r="T6" s="4" t="s">
        <v>28</v>
      </c>
    </row>
    <row r="7" spans="1:24" ht="80.400000000000006" customHeight="1" thickBot="1" x14ac:dyDescent="0.35">
      <c r="A7" s="23">
        <v>3</v>
      </c>
      <c r="B7" s="15" t="s">
        <v>34</v>
      </c>
      <c r="C7" s="18" t="s">
        <v>35</v>
      </c>
      <c r="D7" s="17" t="s">
        <v>36</v>
      </c>
      <c r="E7" s="17">
        <v>5</v>
      </c>
      <c r="F7" s="18" t="s">
        <v>37</v>
      </c>
      <c r="G7" s="24" t="s">
        <v>38</v>
      </c>
      <c r="H7" s="18" t="s">
        <v>26</v>
      </c>
      <c r="I7" s="18" t="s">
        <v>27</v>
      </c>
      <c r="J7" s="2">
        <v>1</v>
      </c>
      <c r="K7" s="2">
        <v>1</v>
      </c>
      <c r="L7" s="2">
        <v>1</v>
      </c>
      <c r="M7" s="4">
        <v>1</v>
      </c>
      <c r="N7" s="4">
        <v>1</v>
      </c>
      <c r="O7" s="5">
        <v>1</v>
      </c>
      <c r="P7" s="5">
        <v>1</v>
      </c>
      <c r="Q7" s="5">
        <v>1</v>
      </c>
      <c r="S7" s="4">
        <f>E7</f>
        <v>5</v>
      </c>
      <c r="T7" s="4" t="s">
        <v>28</v>
      </c>
    </row>
    <row r="8" spans="1:24" ht="72" thickBot="1" x14ac:dyDescent="0.35">
      <c r="A8" s="25">
        <f t="shared" ref="A8:B10" si="0">A7</f>
        <v>3</v>
      </c>
      <c r="B8" s="26" t="str">
        <f t="shared" si="0"/>
        <v>Racjonalność kosztów</v>
      </c>
      <c r="C8" s="27"/>
      <c r="D8" s="17" t="s">
        <v>39</v>
      </c>
      <c r="E8" s="17">
        <v>3</v>
      </c>
      <c r="F8" s="27"/>
      <c r="G8" s="27"/>
      <c r="H8" s="27"/>
      <c r="I8" s="27"/>
      <c r="J8" s="2">
        <v>1</v>
      </c>
      <c r="K8" s="2">
        <v>1</v>
      </c>
      <c r="L8" s="2">
        <v>1</v>
      </c>
      <c r="M8" s="4">
        <v>1</v>
      </c>
      <c r="N8" s="4">
        <v>1</v>
      </c>
      <c r="O8" s="5">
        <v>1</v>
      </c>
      <c r="P8" s="5">
        <v>1</v>
      </c>
      <c r="Q8" s="5">
        <v>1</v>
      </c>
      <c r="T8" s="4" t="s">
        <v>28</v>
      </c>
    </row>
    <row r="9" spans="1:24" ht="31.2" thickBot="1" x14ac:dyDescent="0.35">
      <c r="A9" s="25">
        <f t="shared" si="0"/>
        <v>3</v>
      </c>
      <c r="B9" s="26" t="str">
        <f t="shared" si="0"/>
        <v>Racjonalność kosztów</v>
      </c>
      <c r="C9" s="27"/>
      <c r="D9" s="17" t="s">
        <v>40</v>
      </c>
      <c r="E9" s="17">
        <v>1</v>
      </c>
      <c r="F9" s="27"/>
      <c r="G9" s="27"/>
      <c r="H9" s="27"/>
      <c r="I9" s="27"/>
      <c r="J9" s="2">
        <v>1</v>
      </c>
      <c r="K9" s="2">
        <v>1</v>
      </c>
      <c r="L9" s="2">
        <v>1</v>
      </c>
      <c r="M9" s="4">
        <v>1</v>
      </c>
      <c r="N9" s="4">
        <v>1</v>
      </c>
      <c r="O9" s="5">
        <v>1</v>
      </c>
      <c r="P9" s="5">
        <v>1</v>
      </c>
      <c r="Q9" s="5">
        <v>1</v>
      </c>
      <c r="T9" s="4" t="s">
        <v>28</v>
      </c>
    </row>
    <row r="10" spans="1:24" ht="21" thickBot="1" x14ac:dyDescent="0.35">
      <c r="A10" s="19">
        <f t="shared" si="0"/>
        <v>3</v>
      </c>
      <c r="B10" s="20" t="str">
        <f t="shared" si="0"/>
        <v>Racjonalność kosztów</v>
      </c>
      <c r="C10" s="22"/>
      <c r="D10" s="17" t="s">
        <v>41</v>
      </c>
      <c r="E10" s="17">
        <v>0</v>
      </c>
      <c r="F10" s="22"/>
      <c r="G10" s="22"/>
      <c r="H10" s="22"/>
      <c r="I10" s="22"/>
      <c r="J10" s="2">
        <v>1</v>
      </c>
      <c r="K10" s="2">
        <v>1</v>
      </c>
      <c r="L10" s="2">
        <v>1</v>
      </c>
      <c r="M10" s="4">
        <v>1</v>
      </c>
      <c r="N10" s="4">
        <v>1</v>
      </c>
      <c r="O10" s="5">
        <v>1</v>
      </c>
      <c r="P10" s="5">
        <v>1</v>
      </c>
      <c r="Q10" s="5">
        <v>1</v>
      </c>
      <c r="T10" s="4" t="s">
        <v>28</v>
      </c>
    </row>
    <row r="11" spans="1:24" ht="112.8" thickBot="1" x14ac:dyDescent="0.35">
      <c r="A11" s="23">
        <v>4</v>
      </c>
      <c r="B11" s="15" t="s">
        <v>42</v>
      </c>
      <c r="C11" s="18" t="s">
        <v>43</v>
      </c>
      <c r="D11" s="17" t="s">
        <v>44</v>
      </c>
      <c r="E11" s="17">
        <v>3</v>
      </c>
      <c r="F11" s="18" t="s">
        <v>45</v>
      </c>
      <c r="G11" s="24" t="s">
        <v>46</v>
      </c>
      <c r="H11" s="18" t="s">
        <v>26</v>
      </c>
      <c r="I11" s="18" t="s">
        <v>47</v>
      </c>
      <c r="J11" s="2">
        <v>1</v>
      </c>
      <c r="K11" s="2">
        <v>1</v>
      </c>
      <c r="L11" s="2">
        <v>1</v>
      </c>
      <c r="M11" s="4">
        <v>1</v>
      </c>
      <c r="N11" s="4">
        <v>1</v>
      </c>
      <c r="Q11" s="5">
        <v>1</v>
      </c>
      <c r="S11" s="4">
        <f>E11</f>
        <v>3</v>
      </c>
      <c r="T11" s="4" t="s">
        <v>28</v>
      </c>
    </row>
    <row r="12" spans="1:24" ht="82.2" thickBot="1" x14ac:dyDescent="0.35">
      <c r="A12" s="25">
        <f>A11</f>
        <v>4</v>
      </c>
      <c r="B12" s="26" t="str">
        <f>B11</f>
        <v xml:space="preserve">Gotowość wniosku do realizacji </v>
      </c>
      <c r="C12" s="27"/>
      <c r="D12" s="17" t="s">
        <v>48</v>
      </c>
      <c r="E12" s="17">
        <v>1</v>
      </c>
      <c r="F12" s="27"/>
      <c r="G12" s="27"/>
      <c r="H12" s="27"/>
      <c r="I12" s="27"/>
      <c r="J12" s="2">
        <v>1</v>
      </c>
      <c r="K12" s="2">
        <v>1</v>
      </c>
      <c r="L12" s="2">
        <v>1</v>
      </c>
      <c r="M12" s="4">
        <v>1</v>
      </c>
      <c r="N12" s="4">
        <v>1</v>
      </c>
      <c r="Q12" s="5">
        <v>1</v>
      </c>
      <c r="T12" s="4" t="s">
        <v>28</v>
      </c>
    </row>
    <row r="13" spans="1:24" ht="31.2" thickBot="1" x14ac:dyDescent="0.35">
      <c r="A13" s="19">
        <f>A12</f>
        <v>4</v>
      </c>
      <c r="B13" s="20" t="str">
        <f>B12</f>
        <v xml:space="preserve">Gotowość wniosku do realizacji </v>
      </c>
      <c r="C13" s="22"/>
      <c r="D13" s="17" t="s">
        <v>49</v>
      </c>
      <c r="E13" s="17">
        <v>0</v>
      </c>
      <c r="F13" s="22"/>
      <c r="G13" s="22"/>
      <c r="H13" s="22"/>
      <c r="I13" s="22"/>
      <c r="J13" s="2">
        <v>1</v>
      </c>
      <c r="K13" s="2">
        <v>1</v>
      </c>
      <c r="L13" s="2">
        <v>1</v>
      </c>
      <c r="M13" s="4">
        <v>1</v>
      </c>
      <c r="N13" s="4">
        <v>1</v>
      </c>
      <c r="Q13" s="5">
        <v>1</v>
      </c>
      <c r="T13" s="4" t="s">
        <v>28</v>
      </c>
    </row>
    <row r="14" spans="1:24" ht="91.8" customHeight="1" thickBot="1" x14ac:dyDescent="0.35">
      <c r="A14" s="23">
        <v>5</v>
      </c>
      <c r="B14" s="15" t="s">
        <v>50</v>
      </c>
      <c r="C14" s="18" t="s">
        <v>51</v>
      </c>
      <c r="D14" s="17" t="s">
        <v>52</v>
      </c>
      <c r="E14" s="17">
        <v>3</v>
      </c>
      <c r="F14" s="18" t="s">
        <v>53</v>
      </c>
      <c r="G14" s="18"/>
      <c r="H14" s="18" t="s">
        <v>26</v>
      </c>
      <c r="I14" s="18" t="s">
        <v>27</v>
      </c>
      <c r="J14" s="2">
        <v>1</v>
      </c>
      <c r="K14" s="2">
        <v>1</v>
      </c>
      <c r="L14" s="2">
        <v>1</v>
      </c>
      <c r="M14" s="4">
        <v>1</v>
      </c>
      <c r="N14" s="4">
        <v>1</v>
      </c>
      <c r="O14" s="5">
        <v>1</v>
      </c>
      <c r="P14" s="5">
        <v>1</v>
      </c>
      <c r="Q14" s="5">
        <v>1</v>
      </c>
      <c r="S14" s="4">
        <f>E14</f>
        <v>3</v>
      </c>
      <c r="T14" s="4" t="s">
        <v>28</v>
      </c>
    </row>
    <row r="15" spans="1:24" ht="21" thickBot="1" x14ac:dyDescent="0.35">
      <c r="A15" s="25">
        <f t="shared" ref="A15:B17" si="1">A14</f>
        <v>5</v>
      </c>
      <c r="B15" s="26" t="str">
        <f t="shared" si="1"/>
        <v xml:space="preserve">Wkład własny </v>
      </c>
      <c r="C15" s="27"/>
      <c r="D15" s="17" t="s">
        <v>54</v>
      </c>
      <c r="E15" s="17">
        <v>2</v>
      </c>
      <c r="F15" s="27"/>
      <c r="G15" s="27"/>
      <c r="H15" s="27"/>
      <c r="I15" s="27"/>
      <c r="J15" s="2">
        <v>1</v>
      </c>
      <c r="K15" s="2">
        <v>1</v>
      </c>
      <c r="L15" s="2">
        <v>1</v>
      </c>
      <c r="M15" s="4">
        <v>1</v>
      </c>
      <c r="N15" s="4">
        <v>1</v>
      </c>
      <c r="O15" s="5">
        <v>1</v>
      </c>
      <c r="P15" s="5">
        <v>1</v>
      </c>
      <c r="Q15" s="5">
        <v>1</v>
      </c>
      <c r="T15" s="4" t="s">
        <v>28</v>
      </c>
    </row>
    <row r="16" spans="1:24" ht="21" thickBot="1" x14ac:dyDescent="0.35">
      <c r="A16" s="25">
        <f t="shared" si="1"/>
        <v>5</v>
      </c>
      <c r="B16" s="26" t="str">
        <f t="shared" si="1"/>
        <v xml:space="preserve">Wkład własny </v>
      </c>
      <c r="C16" s="27"/>
      <c r="D16" s="17" t="s">
        <v>55</v>
      </c>
      <c r="E16" s="17">
        <v>1</v>
      </c>
      <c r="F16" s="27"/>
      <c r="G16" s="27"/>
      <c r="H16" s="27"/>
      <c r="I16" s="27"/>
      <c r="J16" s="2">
        <v>1</v>
      </c>
      <c r="K16" s="2">
        <v>1</v>
      </c>
      <c r="L16" s="2">
        <v>1</v>
      </c>
      <c r="M16" s="4">
        <v>1</v>
      </c>
      <c r="N16" s="4">
        <v>1</v>
      </c>
      <c r="O16" s="5">
        <v>1</v>
      </c>
      <c r="P16" s="5">
        <v>1</v>
      </c>
      <c r="Q16" s="5">
        <v>1</v>
      </c>
      <c r="T16" s="4" t="s">
        <v>28</v>
      </c>
    </row>
    <row r="17" spans="1:22" ht="15" thickBot="1" x14ac:dyDescent="0.35">
      <c r="A17" s="19">
        <f t="shared" si="1"/>
        <v>5</v>
      </c>
      <c r="B17" s="20" t="str">
        <f t="shared" si="1"/>
        <v xml:space="preserve">Wkład własny </v>
      </c>
      <c r="C17" s="22"/>
      <c r="D17" s="17" t="s">
        <v>56</v>
      </c>
      <c r="E17" s="17">
        <v>0</v>
      </c>
      <c r="F17" s="22"/>
      <c r="G17" s="22"/>
      <c r="H17" s="22"/>
      <c r="I17" s="22"/>
      <c r="J17" s="2">
        <v>1</v>
      </c>
      <c r="K17" s="2">
        <v>1</v>
      </c>
      <c r="L17" s="2">
        <v>1</v>
      </c>
      <c r="M17" s="4">
        <v>1</v>
      </c>
      <c r="N17" s="4">
        <v>1</v>
      </c>
      <c r="O17" s="5">
        <v>1</v>
      </c>
      <c r="P17" s="5">
        <v>1</v>
      </c>
      <c r="Q17" s="5">
        <v>1</v>
      </c>
      <c r="T17" s="4" t="s">
        <v>28</v>
      </c>
    </row>
    <row r="18" spans="1:22" ht="133.19999999999999" thickBot="1" x14ac:dyDescent="0.35">
      <c r="A18" s="23">
        <v>6</v>
      </c>
      <c r="B18" s="28" t="s">
        <v>57</v>
      </c>
      <c r="C18" s="24" t="s">
        <v>58</v>
      </c>
      <c r="D18" s="29" t="s">
        <v>59</v>
      </c>
      <c r="E18" s="29">
        <v>2</v>
      </c>
      <c r="F18" s="24" t="s">
        <v>60</v>
      </c>
      <c r="G18" s="24" t="s">
        <v>61</v>
      </c>
      <c r="H18" s="30" t="s">
        <v>26</v>
      </c>
      <c r="I18" s="30" t="s">
        <v>27</v>
      </c>
      <c r="J18" s="2">
        <v>1</v>
      </c>
      <c r="K18" s="2">
        <v>1</v>
      </c>
      <c r="L18" s="2">
        <v>1</v>
      </c>
      <c r="M18" s="4">
        <v>1</v>
      </c>
      <c r="N18" s="4">
        <v>1</v>
      </c>
      <c r="Q18" s="5">
        <v>1</v>
      </c>
      <c r="S18" s="4">
        <f>E18</f>
        <v>2</v>
      </c>
      <c r="T18" s="4" t="s">
        <v>28</v>
      </c>
      <c r="V18" s="4" t="s">
        <v>62</v>
      </c>
    </row>
    <row r="19" spans="1:22" ht="21" thickBot="1" x14ac:dyDescent="0.35">
      <c r="A19" s="25">
        <f>A18</f>
        <v>6</v>
      </c>
      <c r="B19" s="31" t="str">
        <f>B18</f>
        <v xml:space="preserve">Efektywność projektu </v>
      </c>
      <c r="C19" s="32"/>
      <c r="D19" s="29" t="s">
        <v>63</v>
      </c>
      <c r="E19" s="29">
        <v>1</v>
      </c>
      <c r="F19" s="32"/>
      <c r="G19" s="32"/>
      <c r="H19" s="27"/>
      <c r="I19" s="27"/>
      <c r="J19" s="2">
        <v>1</v>
      </c>
      <c r="K19" s="2">
        <v>1</v>
      </c>
      <c r="L19" s="2">
        <v>1</v>
      </c>
      <c r="M19" s="4">
        <v>1</v>
      </c>
      <c r="N19" s="4">
        <v>1</v>
      </c>
      <c r="Q19" s="5">
        <v>1</v>
      </c>
      <c r="T19" s="4" t="s">
        <v>28</v>
      </c>
    </row>
    <row r="20" spans="1:22" ht="21" thickBot="1" x14ac:dyDescent="0.35">
      <c r="A20" s="19">
        <f>A19</f>
        <v>6</v>
      </c>
      <c r="B20" s="33" t="str">
        <f>B19</f>
        <v xml:space="preserve">Efektywność projektu </v>
      </c>
      <c r="C20" s="34"/>
      <c r="D20" s="29" t="s">
        <v>64</v>
      </c>
      <c r="E20" s="29">
        <v>0</v>
      </c>
      <c r="F20" s="34"/>
      <c r="G20" s="34"/>
      <c r="H20" s="22"/>
      <c r="I20" s="22"/>
      <c r="J20" s="2">
        <v>1</v>
      </c>
      <c r="K20" s="2">
        <v>1</v>
      </c>
      <c r="L20" s="2">
        <v>1</v>
      </c>
      <c r="M20" s="4">
        <v>1</v>
      </c>
      <c r="N20" s="4">
        <v>1</v>
      </c>
      <c r="Q20" s="5">
        <v>1</v>
      </c>
      <c r="T20" s="4" t="s">
        <v>28</v>
      </c>
    </row>
    <row r="21" spans="1:22" ht="98.4" customHeight="1" thickBot="1" x14ac:dyDescent="0.35">
      <c r="A21" s="23">
        <v>7</v>
      </c>
      <c r="B21" s="15" t="s">
        <v>65</v>
      </c>
      <c r="C21" s="18" t="s">
        <v>66</v>
      </c>
      <c r="D21" s="17" t="s">
        <v>67</v>
      </c>
      <c r="E21" s="17">
        <v>5</v>
      </c>
      <c r="F21" s="18" t="s">
        <v>68</v>
      </c>
      <c r="G21" s="18" t="s">
        <v>69</v>
      </c>
      <c r="H21" s="18" t="s">
        <v>26</v>
      </c>
      <c r="I21" s="18" t="s">
        <v>27</v>
      </c>
      <c r="J21" s="2">
        <v>1</v>
      </c>
      <c r="K21" s="2">
        <v>1</v>
      </c>
      <c r="L21" s="2">
        <v>1</v>
      </c>
      <c r="M21" s="4">
        <v>1</v>
      </c>
      <c r="N21" s="4">
        <v>1</v>
      </c>
      <c r="O21" s="5">
        <v>1</v>
      </c>
      <c r="P21" s="5">
        <v>1</v>
      </c>
      <c r="Q21" s="5">
        <v>1</v>
      </c>
      <c r="S21" s="4">
        <f>E21</f>
        <v>5</v>
      </c>
      <c r="T21" s="4" t="s">
        <v>70</v>
      </c>
    </row>
    <row r="22" spans="1:22" ht="41.4" thickBot="1" x14ac:dyDescent="0.35">
      <c r="A22" s="25">
        <f t="shared" ref="A22:B24" si="2">A21</f>
        <v>7</v>
      </c>
      <c r="B22" s="26" t="str">
        <f t="shared" si="2"/>
        <v>Przeciwdziałanie zmianom klimatu - energia</v>
      </c>
      <c r="C22" s="27"/>
      <c r="D22" s="17" t="s">
        <v>71</v>
      </c>
      <c r="E22" s="17">
        <v>3</v>
      </c>
      <c r="F22" s="27"/>
      <c r="G22" s="27"/>
      <c r="H22" s="27"/>
      <c r="I22" s="27"/>
      <c r="J22" s="2">
        <v>1</v>
      </c>
      <c r="K22" s="2">
        <v>1</v>
      </c>
      <c r="L22" s="2">
        <v>1</v>
      </c>
      <c r="M22" s="4">
        <v>1</v>
      </c>
      <c r="N22" s="4">
        <v>1</v>
      </c>
      <c r="O22" s="5">
        <v>1</v>
      </c>
      <c r="P22" s="5">
        <v>1</v>
      </c>
      <c r="Q22" s="5">
        <v>1</v>
      </c>
      <c r="T22" s="4" t="s">
        <v>70</v>
      </c>
    </row>
    <row r="23" spans="1:22" ht="41.4" thickBot="1" x14ac:dyDescent="0.35">
      <c r="A23" s="25">
        <f t="shared" si="2"/>
        <v>7</v>
      </c>
      <c r="B23" s="26" t="str">
        <f t="shared" si="2"/>
        <v>Przeciwdziałanie zmianom klimatu - energia</v>
      </c>
      <c r="C23" s="27"/>
      <c r="D23" s="17" t="s">
        <v>72</v>
      </c>
      <c r="E23" s="17">
        <v>1</v>
      </c>
      <c r="F23" s="27"/>
      <c r="G23" s="27"/>
      <c r="H23" s="27"/>
      <c r="I23" s="27"/>
      <c r="J23" s="2">
        <v>1</v>
      </c>
      <c r="K23" s="2">
        <v>1</v>
      </c>
      <c r="L23" s="2">
        <v>1</v>
      </c>
      <c r="M23" s="4">
        <v>1</v>
      </c>
      <c r="N23" s="4">
        <v>1</v>
      </c>
      <c r="O23" s="5">
        <v>1</v>
      </c>
      <c r="P23" s="5">
        <v>1</v>
      </c>
      <c r="Q23" s="5">
        <v>1</v>
      </c>
      <c r="T23" s="4" t="s">
        <v>70</v>
      </c>
    </row>
    <row r="24" spans="1:22" ht="31.2" thickBot="1" x14ac:dyDescent="0.35">
      <c r="A24" s="19">
        <f t="shared" si="2"/>
        <v>7</v>
      </c>
      <c r="B24" s="20" t="str">
        <f t="shared" si="2"/>
        <v>Przeciwdziałanie zmianom klimatu - energia</v>
      </c>
      <c r="C24" s="22"/>
      <c r="D24" s="17" t="s">
        <v>73</v>
      </c>
      <c r="E24" s="17">
        <v>0</v>
      </c>
      <c r="F24" s="22"/>
      <c r="G24" s="22"/>
      <c r="H24" s="22"/>
      <c r="I24" s="22"/>
      <c r="J24" s="2">
        <v>1</v>
      </c>
      <c r="K24" s="2">
        <v>1</v>
      </c>
      <c r="L24" s="2">
        <v>1</v>
      </c>
      <c r="M24" s="4">
        <v>1</v>
      </c>
      <c r="N24" s="4">
        <v>1</v>
      </c>
      <c r="O24" s="5">
        <v>1</v>
      </c>
      <c r="P24" s="5">
        <v>1</v>
      </c>
      <c r="Q24" s="5">
        <v>1</v>
      </c>
      <c r="T24" s="4" t="s">
        <v>70</v>
      </c>
    </row>
    <row r="25" spans="1:22" ht="79.8" customHeight="1" thickBot="1" x14ac:dyDescent="0.35">
      <c r="A25" s="23">
        <v>8</v>
      </c>
      <c r="B25" s="15" t="s">
        <v>74</v>
      </c>
      <c r="C25" s="18" t="s">
        <v>75</v>
      </c>
      <c r="D25" s="17" t="s">
        <v>76</v>
      </c>
      <c r="E25" s="17">
        <v>3</v>
      </c>
      <c r="F25" s="74" t="s">
        <v>77</v>
      </c>
      <c r="G25" s="18" t="s">
        <v>78</v>
      </c>
      <c r="H25" s="18" t="s">
        <v>26</v>
      </c>
      <c r="I25" s="18" t="s">
        <v>27</v>
      </c>
      <c r="J25" s="2">
        <v>1</v>
      </c>
      <c r="K25" s="2">
        <v>1</v>
      </c>
      <c r="L25" s="2">
        <v>1</v>
      </c>
      <c r="M25" s="4">
        <v>1</v>
      </c>
      <c r="N25" s="4">
        <v>1</v>
      </c>
      <c r="O25" s="5">
        <v>1</v>
      </c>
      <c r="P25" s="5">
        <v>1</v>
      </c>
      <c r="Q25" s="5">
        <v>1</v>
      </c>
      <c r="S25" s="4">
        <f>E25</f>
        <v>3</v>
      </c>
      <c r="T25" s="4" t="s">
        <v>70</v>
      </c>
    </row>
    <row r="26" spans="1:22" ht="41.4" thickBot="1" x14ac:dyDescent="0.35">
      <c r="A26" s="25">
        <f t="shared" ref="A26:B28" si="3">A25</f>
        <v>8</v>
      </c>
      <c r="B26" s="26" t="str">
        <f t="shared" si="3"/>
        <v xml:space="preserve">Przeciwdziałanie zmianom klimatu- woda </v>
      </c>
      <c r="C26" s="27"/>
      <c r="D26" s="17" t="s">
        <v>79</v>
      </c>
      <c r="E26" s="17">
        <v>2</v>
      </c>
      <c r="F26" s="75"/>
      <c r="G26" s="27"/>
      <c r="H26" s="27"/>
      <c r="I26" s="27"/>
      <c r="J26" s="2">
        <v>1</v>
      </c>
      <c r="K26" s="2">
        <v>1</v>
      </c>
      <c r="L26" s="2">
        <v>1</v>
      </c>
      <c r="M26" s="4">
        <v>1</v>
      </c>
      <c r="N26" s="4">
        <v>1</v>
      </c>
      <c r="O26" s="5">
        <v>1</v>
      </c>
      <c r="P26" s="5">
        <v>1</v>
      </c>
      <c r="Q26" s="5">
        <v>1</v>
      </c>
      <c r="T26" s="4" t="s">
        <v>70</v>
      </c>
    </row>
    <row r="27" spans="1:22" ht="41.4" thickBot="1" x14ac:dyDescent="0.35">
      <c r="A27" s="25">
        <f t="shared" si="3"/>
        <v>8</v>
      </c>
      <c r="B27" s="26" t="str">
        <f t="shared" si="3"/>
        <v xml:space="preserve">Przeciwdziałanie zmianom klimatu- woda </v>
      </c>
      <c r="C27" s="27"/>
      <c r="D27" s="17" t="s">
        <v>80</v>
      </c>
      <c r="E27" s="17">
        <v>1</v>
      </c>
      <c r="F27" s="27"/>
      <c r="G27" s="27"/>
      <c r="H27" s="27"/>
      <c r="I27" s="27"/>
      <c r="J27" s="2">
        <v>1</v>
      </c>
      <c r="K27" s="2">
        <v>1</v>
      </c>
      <c r="L27" s="2">
        <v>1</v>
      </c>
      <c r="M27" s="4">
        <v>1</v>
      </c>
      <c r="N27" s="4">
        <v>1</v>
      </c>
      <c r="O27" s="5">
        <v>1</v>
      </c>
      <c r="P27" s="5">
        <v>1</v>
      </c>
      <c r="Q27" s="5">
        <v>1</v>
      </c>
      <c r="T27" s="4" t="s">
        <v>70</v>
      </c>
    </row>
    <row r="28" spans="1:22" ht="31.2" thickBot="1" x14ac:dyDescent="0.35">
      <c r="A28" s="19">
        <f t="shared" si="3"/>
        <v>8</v>
      </c>
      <c r="B28" s="20" t="str">
        <f t="shared" si="3"/>
        <v xml:space="preserve">Przeciwdziałanie zmianom klimatu- woda </v>
      </c>
      <c r="C28" s="22"/>
      <c r="D28" s="17" t="s">
        <v>81</v>
      </c>
      <c r="E28" s="17">
        <v>0</v>
      </c>
      <c r="F28" s="22"/>
      <c r="G28" s="22"/>
      <c r="H28" s="22"/>
      <c r="I28" s="22"/>
      <c r="J28" s="2">
        <v>1</v>
      </c>
      <c r="K28" s="2">
        <v>1</v>
      </c>
      <c r="L28" s="2">
        <v>1</v>
      </c>
      <c r="M28" s="4">
        <v>1</v>
      </c>
      <c r="N28" s="4">
        <v>1</v>
      </c>
      <c r="O28" s="5">
        <v>1</v>
      </c>
      <c r="P28" s="5">
        <v>1</v>
      </c>
      <c r="Q28" s="5">
        <v>1</v>
      </c>
      <c r="T28" s="4" t="s">
        <v>70</v>
      </c>
    </row>
    <row r="29" spans="1:22" ht="112.8" thickBot="1" x14ac:dyDescent="0.35">
      <c r="A29" s="23">
        <v>9</v>
      </c>
      <c r="B29" s="15" t="s">
        <v>82</v>
      </c>
      <c r="C29" s="18" t="s">
        <v>83</v>
      </c>
      <c r="D29" s="17" t="s">
        <v>84</v>
      </c>
      <c r="E29" s="35">
        <v>5</v>
      </c>
      <c r="F29" s="18" t="s">
        <v>85</v>
      </c>
      <c r="G29" s="18" t="s">
        <v>86</v>
      </c>
      <c r="H29" s="18" t="s">
        <v>26</v>
      </c>
      <c r="I29" s="18" t="s">
        <v>27</v>
      </c>
      <c r="J29" s="2">
        <v>1</v>
      </c>
      <c r="K29" s="2">
        <v>1</v>
      </c>
      <c r="L29" s="2">
        <v>1</v>
      </c>
      <c r="M29" s="4">
        <v>1</v>
      </c>
      <c r="N29" s="4">
        <v>1</v>
      </c>
      <c r="O29" s="5">
        <v>1</v>
      </c>
      <c r="P29" s="5">
        <v>1</v>
      </c>
      <c r="Q29" s="5">
        <v>1</v>
      </c>
      <c r="S29" s="4">
        <f>E29</f>
        <v>5</v>
      </c>
      <c r="T29" s="4" t="s">
        <v>87</v>
      </c>
    </row>
    <row r="30" spans="1:22" ht="51.6" thickBot="1" x14ac:dyDescent="0.35">
      <c r="A30" s="25">
        <f t="shared" ref="A30:B32" si="4">A29</f>
        <v>9</v>
      </c>
      <c r="B30" s="26" t="str">
        <f t="shared" si="4"/>
        <v>Wsparcie potencjału architektonicznego</v>
      </c>
      <c r="C30" s="27"/>
      <c r="D30" s="17" t="s">
        <v>88</v>
      </c>
      <c r="E30" s="35">
        <v>2</v>
      </c>
      <c r="F30" s="27"/>
      <c r="G30" s="27"/>
      <c r="H30" s="27"/>
      <c r="I30" s="27"/>
      <c r="J30" s="2">
        <v>1</v>
      </c>
      <c r="K30" s="2">
        <v>1</v>
      </c>
      <c r="L30" s="2">
        <v>1</v>
      </c>
      <c r="M30" s="4">
        <v>1</v>
      </c>
      <c r="N30" s="4">
        <v>1</v>
      </c>
      <c r="O30" s="5">
        <v>1</v>
      </c>
      <c r="P30" s="5">
        <v>1</v>
      </c>
      <c r="Q30" s="5">
        <v>1</v>
      </c>
      <c r="T30" s="4" t="s">
        <v>87</v>
      </c>
    </row>
    <row r="31" spans="1:22" ht="31.2" thickBot="1" x14ac:dyDescent="0.35">
      <c r="A31" s="25">
        <f t="shared" si="4"/>
        <v>9</v>
      </c>
      <c r="B31" s="26" t="str">
        <f t="shared" si="4"/>
        <v>Wsparcie potencjału architektonicznego</v>
      </c>
      <c r="C31" s="27"/>
      <c r="D31" s="17" t="s">
        <v>89</v>
      </c>
      <c r="E31" s="35">
        <v>1</v>
      </c>
      <c r="F31" s="27"/>
      <c r="G31" s="27"/>
      <c r="H31" s="27"/>
      <c r="I31" s="27"/>
      <c r="J31" s="2">
        <v>1</v>
      </c>
      <c r="K31" s="2">
        <v>1</v>
      </c>
      <c r="L31" s="2">
        <v>1</v>
      </c>
      <c r="M31" s="4">
        <v>1</v>
      </c>
      <c r="N31" s="4">
        <v>1</v>
      </c>
      <c r="O31" s="5">
        <v>1</v>
      </c>
      <c r="P31" s="5">
        <v>1</v>
      </c>
      <c r="Q31" s="5">
        <v>1</v>
      </c>
      <c r="T31" s="4" t="s">
        <v>87</v>
      </c>
    </row>
    <row r="32" spans="1:22" ht="31.2" thickBot="1" x14ac:dyDescent="0.35">
      <c r="A32" s="25">
        <f t="shared" si="4"/>
        <v>9</v>
      </c>
      <c r="B32" s="26" t="str">
        <f t="shared" si="4"/>
        <v>Wsparcie potencjału architektonicznego</v>
      </c>
      <c r="C32" s="27"/>
      <c r="D32" s="17" t="s">
        <v>90</v>
      </c>
      <c r="E32" s="35">
        <v>0</v>
      </c>
      <c r="F32" s="27"/>
      <c r="G32" s="27"/>
      <c r="H32" s="27"/>
      <c r="I32" s="27"/>
      <c r="J32" s="2">
        <v>1</v>
      </c>
      <c r="K32" s="2">
        <v>1</v>
      </c>
      <c r="L32" s="2">
        <v>1</v>
      </c>
      <c r="M32" s="4">
        <v>1</v>
      </c>
      <c r="N32" s="4">
        <v>1</v>
      </c>
      <c r="O32" s="5">
        <v>1</v>
      </c>
      <c r="P32" s="5">
        <v>1</v>
      </c>
      <c r="Q32" s="5">
        <v>1</v>
      </c>
      <c r="T32" s="4" t="s">
        <v>87</v>
      </c>
    </row>
    <row r="33" spans="1:20" ht="174" thickBot="1" x14ac:dyDescent="0.35">
      <c r="A33" s="36">
        <v>10</v>
      </c>
      <c r="B33" s="37" t="s">
        <v>91</v>
      </c>
      <c r="C33" s="18" t="s">
        <v>92</v>
      </c>
      <c r="D33" s="38" t="s">
        <v>93</v>
      </c>
      <c r="E33" s="35">
        <v>2</v>
      </c>
      <c r="F33" s="16" t="s">
        <v>94</v>
      </c>
      <c r="G33" s="16"/>
      <c r="H33" s="18" t="s">
        <v>26</v>
      </c>
      <c r="I33" s="18" t="s">
        <v>27</v>
      </c>
      <c r="J33" s="2">
        <v>1</v>
      </c>
      <c r="K33" s="2">
        <v>1</v>
      </c>
      <c r="L33" s="2">
        <v>1</v>
      </c>
      <c r="M33" s="4">
        <v>1</v>
      </c>
      <c r="N33" s="4">
        <v>1</v>
      </c>
      <c r="O33" s="5">
        <v>1</v>
      </c>
      <c r="P33" s="5">
        <v>1</v>
      </c>
      <c r="Q33" s="5">
        <v>1</v>
      </c>
      <c r="S33" s="4">
        <f>E33</f>
        <v>2</v>
      </c>
      <c r="T33" s="4" t="s">
        <v>87</v>
      </c>
    </row>
    <row r="34" spans="1:20" ht="41.4" thickBot="1" x14ac:dyDescent="0.35">
      <c r="A34" s="39">
        <f>A33</f>
        <v>10</v>
      </c>
      <c r="B34" s="40" t="str">
        <f>B33</f>
        <v>Wykorzystanie lokalnych potencjałów przyrodniczego i historyczno-kulturowego  </v>
      </c>
      <c r="C34" s="27"/>
      <c r="D34" s="38" t="s">
        <v>95</v>
      </c>
      <c r="E34" s="35">
        <v>1</v>
      </c>
      <c r="F34" s="41"/>
      <c r="G34" s="41"/>
      <c r="H34" s="27"/>
      <c r="I34" s="27"/>
      <c r="J34" s="2">
        <v>1</v>
      </c>
      <c r="K34" s="2">
        <v>1</v>
      </c>
      <c r="L34" s="2">
        <v>1</v>
      </c>
      <c r="M34" s="4">
        <v>1</v>
      </c>
      <c r="N34" s="4">
        <v>1</v>
      </c>
      <c r="O34" s="5">
        <v>1</v>
      </c>
      <c r="P34" s="5">
        <v>1</v>
      </c>
      <c r="Q34" s="5">
        <v>1</v>
      </c>
      <c r="T34" s="4" t="s">
        <v>87</v>
      </c>
    </row>
    <row r="35" spans="1:20" ht="29.4" thickBot="1" x14ac:dyDescent="0.35">
      <c r="A35" s="42">
        <f>A34</f>
        <v>10</v>
      </c>
      <c r="B35" s="43" t="str">
        <f>B34</f>
        <v>Wykorzystanie lokalnych potencjałów przyrodniczego i historyczno-kulturowego  </v>
      </c>
      <c r="C35" s="22"/>
      <c r="D35" s="38" t="s">
        <v>96</v>
      </c>
      <c r="E35" s="35">
        <v>0</v>
      </c>
      <c r="F35" s="21"/>
      <c r="G35" s="21"/>
      <c r="H35" s="22"/>
      <c r="I35" s="22"/>
      <c r="J35" s="2">
        <v>1</v>
      </c>
      <c r="K35" s="2">
        <v>1</v>
      </c>
      <c r="L35" s="2">
        <v>1</v>
      </c>
      <c r="M35" s="4">
        <v>1</v>
      </c>
      <c r="N35" s="4">
        <v>1</v>
      </c>
      <c r="O35" s="5">
        <v>1</v>
      </c>
      <c r="P35" s="5">
        <v>1</v>
      </c>
      <c r="Q35" s="5">
        <v>1</v>
      </c>
      <c r="T35" s="4" t="s">
        <v>87</v>
      </c>
    </row>
    <row r="36" spans="1:20" ht="225" customHeight="1" thickBot="1" x14ac:dyDescent="0.35">
      <c r="A36" s="14">
        <v>11</v>
      </c>
      <c r="B36" s="44" t="s">
        <v>97</v>
      </c>
      <c r="C36" s="27" t="s">
        <v>98</v>
      </c>
      <c r="D36" s="38" t="s">
        <v>99</v>
      </c>
      <c r="E36" s="35">
        <v>2</v>
      </c>
      <c r="F36" s="27" t="s">
        <v>100</v>
      </c>
      <c r="G36" s="27" t="s">
        <v>101</v>
      </c>
      <c r="H36" s="27" t="s">
        <v>26</v>
      </c>
      <c r="I36" s="27" t="s">
        <v>27</v>
      </c>
      <c r="J36" s="2">
        <v>1</v>
      </c>
      <c r="K36" s="2">
        <v>1</v>
      </c>
      <c r="L36" s="2">
        <v>1</v>
      </c>
      <c r="M36" s="4">
        <v>1</v>
      </c>
      <c r="N36" s="4">
        <v>1</v>
      </c>
      <c r="O36" s="5">
        <v>1</v>
      </c>
      <c r="P36" s="5">
        <v>1</v>
      </c>
      <c r="Q36" s="5">
        <v>1</v>
      </c>
      <c r="S36" s="4">
        <f>E36</f>
        <v>2</v>
      </c>
      <c r="T36" s="4" t="s">
        <v>87</v>
      </c>
    </row>
    <row r="37" spans="1:20" ht="41.4" thickBot="1" x14ac:dyDescent="0.35">
      <c r="A37" s="25">
        <f>A36</f>
        <v>11</v>
      </c>
      <c r="B37" s="26" t="str">
        <f>B36</f>
        <v>Potencjał turystyczny obszaru</v>
      </c>
      <c r="C37" s="27"/>
      <c r="D37" s="38" t="s">
        <v>102</v>
      </c>
      <c r="E37" s="35">
        <v>1</v>
      </c>
      <c r="F37" s="27"/>
      <c r="G37" s="27"/>
      <c r="H37" s="27"/>
      <c r="I37" s="27"/>
      <c r="J37" s="2">
        <v>1</v>
      </c>
      <c r="K37" s="2">
        <v>1</v>
      </c>
      <c r="L37" s="2">
        <v>1</v>
      </c>
      <c r="M37" s="4">
        <v>1</v>
      </c>
      <c r="N37" s="4">
        <v>1</v>
      </c>
      <c r="O37" s="5">
        <v>1</v>
      </c>
      <c r="P37" s="5">
        <v>1</v>
      </c>
      <c r="Q37" s="5">
        <v>1</v>
      </c>
      <c r="T37" s="4" t="s">
        <v>87</v>
      </c>
    </row>
    <row r="38" spans="1:20" ht="21" thickBot="1" x14ac:dyDescent="0.35">
      <c r="A38" s="19">
        <f>A36</f>
        <v>11</v>
      </c>
      <c r="B38" s="20" t="str">
        <f>B37</f>
        <v>Potencjał turystyczny obszaru</v>
      </c>
      <c r="C38" s="22"/>
      <c r="D38" s="38" t="s">
        <v>103</v>
      </c>
      <c r="E38" s="35">
        <v>0</v>
      </c>
      <c r="F38" s="22"/>
      <c r="G38" s="22"/>
      <c r="H38" s="22"/>
      <c r="I38" s="22"/>
      <c r="J38" s="2">
        <v>1</v>
      </c>
      <c r="K38" s="2">
        <v>1</v>
      </c>
      <c r="L38" s="2">
        <v>1</v>
      </c>
      <c r="M38" s="4">
        <v>1</v>
      </c>
      <c r="N38" s="4">
        <v>1</v>
      </c>
      <c r="O38" s="5">
        <v>1</v>
      </c>
      <c r="P38" s="5">
        <v>1</v>
      </c>
      <c r="Q38" s="5">
        <v>1</v>
      </c>
      <c r="T38" s="4" t="s">
        <v>87</v>
      </c>
    </row>
    <row r="39" spans="1:20" ht="61.8" thickBot="1" x14ac:dyDescent="0.35">
      <c r="A39" s="23">
        <v>12</v>
      </c>
      <c r="B39" s="15" t="s">
        <v>104</v>
      </c>
      <c r="C39" s="18" t="s">
        <v>105</v>
      </c>
      <c r="D39" s="17" t="s">
        <v>106</v>
      </c>
      <c r="E39" s="17">
        <v>2</v>
      </c>
      <c r="F39" s="18" t="s">
        <v>107</v>
      </c>
      <c r="G39" s="18" t="s">
        <v>108</v>
      </c>
      <c r="H39" s="18" t="s">
        <v>109</v>
      </c>
      <c r="I39" s="45" t="s">
        <v>110</v>
      </c>
      <c r="J39" s="2">
        <v>1</v>
      </c>
      <c r="K39" s="2">
        <v>1</v>
      </c>
      <c r="L39" s="2">
        <v>1</v>
      </c>
      <c r="M39" s="4">
        <v>1</v>
      </c>
      <c r="N39" s="4">
        <v>1</v>
      </c>
      <c r="S39" s="4">
        <f>E39</f>
        <v>2</v>
      </c>
      <c r="T39" s="4" t="s">
        <v>70</v>
      </c>
    </row>
    <row r="40" spans="1:20" ht="31.2" thickBot="1" x14ac:dyDescent="0.35">
      <c r="A40" s="25">
        <f>A39</f>
        <v>12</v>
      </c>
      <c r="B40" s="26" t="str">
        <f>B39</f>
        <v xml:space="preserve">Grupy wymagające wsparcia na rynku pracy </v>
      </c>
      <c r="C40" s="27"/>
      <c r="D40" s="17" t="s">
        <v>111</v>
      </c>
      <c r="E40" s="17">
        <v>1</v>
      </c>
      <c r="F40" s="27"/>
      <c r="G40" s="27"/>
      <c r="H40" s="27"/>
      <c r="I40" s="46"/>
      <c r="J40" s="2">
        <v>1</v>
      </c>
      <c r="K40" s="2">
        <v>1</v>
      </c>
      <c r="L40" s="2">
        <v>1</v>
      </c>
      <c r="M40" s="4">
        <v>1</v>
      </c>
      <c r="N40" s="4">
        <v>1</v>
      </c>
    </row>
    <row r="41" spans="1:20" ht="31.2" thickBot="1" x14ac:dyDescent="0.35">
      <c r="A41" s="19">
        <f>A39</f>
        <v>12</v>
      </c>
      <c r="B41" s="20" t="str">
        <f>B39</f>
        <v xml:space="preserve">Grupy wymagające wsparcia na rynku pracy </v>
      </c>
      <c r="C41" s="22"/>
      <c r="D41" s="17" t="s">
        <v>112</v>
      </c>
      <c r="E41" s="17">
        <v>0</v>
      </c>
      <c r="F41" s="22"/>
      <c r="G41" s="22"/>
      <c r="H41" s="22"/>
      <c r="I41" s="22"/>
      <c r="J41" s="2">
        <v>1</v>
      </c>
      <c r="K41" s="2">
        <v>1</v>
      </c>
      <c r="L41" s="2">
        <v>1</v>
      </c>
      <c r="M41" s="4">
        <v>1</v>
      </c>
      <c r="N41" s="4">
        <v>1</v>
      </c>
      <c r="T41" s="4" t="s">
        <v>70</v>
      </c>
    </row>
    <row r="42" spans="1:20" ht="41.4" customHeight="1" thickBot="1" x14ac:dyDescent="0.35">
      <c r="A42" s="23">
        <v>13</v>
      </c>
      <c r="B42" s="15" t="s">
        <v>113</v>
      </c>
      <c r="C42" s="18" t="s">
        <v>114</v>
      </c>
      <c r="D42" s="17" t="s">
        <v>115</v>
      </c>
      <c r="E42" s="17">
        <v>5</v>
      </c>
      <c r="F42" s="74" t="s">
        <v>116</v>
      </c>
      <c r="G42" s="74" t="s">
        <v>117</v>
      </c>
      <c r="H42" s="18" t="s">
        <v>26</v>
      </c>
      <c r="I42" s="18" t="s">
        <v>118</v>
      </c>
      <c r="J42" s="2">
        <v>1</v>
      </c>
      <c r="K42" s="2">
        <v>1</v>
      </c>
      <c r="L42" s="2">
        <v>1</v>
      </c>
      <c r="M42" s="4">
        <v>1</v>
      </c>
      <c r="N42" s="4">
        <v>1</v>
      </c>
      <c r="S42" s="4">
        <f>E42</f>
        <v>5</v>
      </c>
      <c r="T42" s="4" t="s">
        <v>70</v>
      </c>
    </row>
    <row r="43" spans="1:20" ht="31.2" thickBot="1" x14ac:dyDescent="0.35">
      <c r="A43" s="25">
        <f>A42</f>
        <v>13</v>
      </c>
      <c r="B43" s="26" t="str">
        <f>B42</f>
        <v>Tworzenie miejsc pracy  </v>
      </c>
      <c r="C43" s="27"/>
      <c r="D43" s="17" t="s">
        <v>119</v>
      </c>
      <c r="E43" s="17">
        <v>3</v>
      </c>
      <c r="F43" s="75"/>
      <c r="G43" s="75"/>
      <c r="H43" s="27"/>
      <c r="I43" s="27"/>
      <c r="J43" s="2">
        <v>1</v>
      </c>
      <c r="K43" s="2">
        <v>1</v>
      </c>
      <c r="L43" s="2">
        <v>1</v>
      </c>
      <c r="M43" s="4">
        <v>1</v>
      </c>
      <c r="N43" s="4">
        <v>1</v>
      </c>
      <c r="T43" s="4" t="s">
        <v>70</v>
      </c>
    </row>
    <row r="44" spans="1:20" ht="31.2" thickBot="1" x14ac:dyDescent="0.35">
      <c r="A44" s="25">
        <f>A42</f>
        <v>13</v>
      </c>
      <c r="B44" s="26" t="str">
        <f>B42</f>
        <v>Tworzenie miejsc pracy  </v>
      </c>
      <c r="C44" s="27"/>
      <c r="D44" s="17" t="s">
        <v>120</v>
      </c>
      <c r="E44" s="17">
        <v>1</v>
      </c>
      <c r="F44" s="75"/>
      <c r="G44" s="75"/>
      <c r="H44" s="27"/>
      <c r="I44" s="27"/>
      <c r="J44" s="2">
        <v>1</v>
      </c>
      <c r="K44" s="2">
        <v>1</v>
      </c>
      <c r="L44" s="2">
        <v>1</v>
      </c>
      <c r="M44" s="4">
        <v>1</v>
      </c>
      <c r="N44" s="4">
        <v>1</v>
      </c>
    </row>
    <row r="45" spans="1:20" ht="31.2" thickBot="1" x14ac:dyDescent="0.35">
      <c r="A45" s="19">
        <f>A43</f>
        <v>13</v>
      </c>
      <c r="B45" s="20" t="str">
        <f>B43</f>
        <v>Tworzenie miejsc pracy  </v>
      </c>
      <c r="C45" s="22"/>
      <c r="D45" s="17" t="s">
        <v>121</v>
      </c>
      <c r="E45" s="17">
        <v>0</v>
      </c>
      <c r="F45" s="76"/>
      <c r="G45" s="76"/>
      <c r="H45" s="22"/>
      <c r="I45" s="22"/>
      <c r="J45" s="2">
        <v>1</v>
      </c>
      <c r="K45" s="2">
        <v>1</v>
      </c>
      <c r="L45" s="2">
        <v>1</v>
      </c>
      <c r="M45" s="4">
        <v>1</v>
      </c>
      <c r="N45" s="4">
        <v>1</v>
      </c>
      <c r="T45" s="4" t="s">
        <v>70</v>
      </c>
    </row>
    <row r="46" spans="1:20" ht="100.2" customHeight="1" thickBot="1" x14ac:dyDescent="0.35">
      <c r="A46" s="23">
        <v>14</v>
      </c>
      <c r="B46" s="15" t="s">
        <v>122</v>
      </c>
      <c r="C46" s="18" t="s">
        <v>123</v>
      </c>
      <c r="D46" s="17" t="s">
        <v>124</v>
      </c>
      <c r="E46" s="17">
        <v>2</v>
      </c>
      <c r="F46" s="74" t="s">
        <v>125</v>
      </c>
      <c r="G46" s="74" t="s">
        <v>126</v>
      </c>
      <c r="H46" s="18" t="s">
        <v>109</v>
      </c>
      <c r="I46" s="18" t="s">
        <v>118</v>
      </c>
      <c r="J46" s="2">
        <v>1</v>
      </c>
      <c r="K46" s="2">
        <v>1</v>
      </c>
      <c r="L46" s="2">
        <v>1</v>
      </c>
      <c r="M46" s="4">
        <v>1</v>
      </c>
      <c r="N46" s="4">
        <v>1</v>
      </c>
      <c r="S46" s="4">
        <f>E46</f>
        <v>2</v>
      </c>
      <c r="T46" s="4" t="s">
        <v>70</v>
      </c>
    </row>
    <row r="47" spans="1:20" ht="41.4" thickBot="1" x14ac:dyDescent="0.35">
      <c r="A47" s="25">
        <f>A46</f>
        <v>14</v>
      </c>
      <c r="B47" s="26" t="str">
        <f>B46</f>
        <v>Zaspokajanie potrzeb grup wymagających wsparcia na rynku pracy  </v>
      </c>
      <c r="C47" s="27"/>
      <c r="D47" s="17" t="s">
        <v>127</v>
      </c>
      <c r="E47" s="17">
        <v>1</v>
      </c>
      <c r="F47" s="75"/>
      <c r="G47" s="75"/>
      <c r="H47" s="27"/>
      <c r="I47" s="27"/>
      <c r="J47" s="2">
        <v>1</v>
      </c>
      <c r="K47" s="2">
        <v>1</v>
      </c>
      <c r="L47" s="2">
        <v>1</v>
      </c>
      <c r="M47" s="4">
        <v>1</v>
      </c>
      <c r="N47" s="4">
        <v>1</v>
      </c>
      <c r="T47" s="4" t="s">
        <v>70</v>
      </c>
    </row>
    <row r="48" spans="1:20" ht="41.4" thickBot="1" x14ac:dyDescent="0.35">
      <c r="A48" s="19">
        <f>A47</f>
        <v>14</v>
      </c>
      <c r="B48" s="20" t="str">
        <f>B47</f>
        <v>Zaspokajanie potrzeb grup wymagających wsparcia na rynku pracy  </v>
      </c>
      <c r="C48" s="22"/>
      <c r="D48" s="17" t="s">
        <v>128</v>
      </c>
      <c r="E48" s="17">
        <v>0</v>
      </c>
      <c r="F48" s="76"/>
      <c r="G48" s="76"/>
      <c r="H48" s="22"/>
      <c r="I48" s="22"/>
      <c r="J48" s="2">
        <v>1</v>
      </c>
      <c r="K48" s="2">
        <v>1</v>
      </c>
      <c r="L48" s="2">
        <v>1</v>
      </c>
      <c r="M48" s="4">
        <v>1</v>
      </c>
      <c r="N48" s="4">
        <v>1</v>
      </c>
      <c r="T48" s="4" t="s">
        <v>70</v>
      </c>
    </row>
    <row r="49" spans="1:22" ht="61.8" thickBot="1" x14ac:dyDescent="0.35">
      <c r="A49" s="23">
        <v>15</v>
      </c>
      <c r="B49" s="15" t="s">
        <v>129</v>
      </c>
      <c r="C49" s="3" t="s">
        <v>130</v>
      </c>
      <c r="D49" s="17" t="s">
        <v>131</v>
      </c>
      <c r="E49" s="17">
        <v>3</v>
      </c>
      <c r="F49" s="18" t="s">
        <v>132</v>
      </c>
      <c r="G49" s="18" t="s">
        <v>133</v>
      </c>
      <c r="H49" s="18" t="s">
        <v>109</v>
      </c>
      <c r="I49" s="18" t="s">
        <v>134</v>
      </c>
      <c r="J49" s="2">
        <v>1</v>
      </c>
      <c r="K49" s="2">
        <v>1</v>
      </c>
      <c r="L49" s="2">
        <v>1</v>
      </c>
      <c r="M49" s="4">
        <v>1</v>
      </c>
      <c r="N49" s="4">
        <v>1</v>
      </c>
      <c r="S49" s="4">
        <f>E49</f>
        <v>3</v>
      </c>
      <c r="T49" s="4" t="s">
        <v>87</v>
      </c>
    </row>
    <row r="50" spans="1:22" ht="29.4" thickBot="1" x14ac:dyDescent="0.35">
      <c r="A50" s="19">
        <f>A49</f>
        <v>15</v>
      </c>
      <c r="B50" s="20" t="str">
        <f>B49</f>
        <v xml:space="preserve">Działalność rozwijana we współpracy z  samorządami lokalnymi </v>
      </c>
      <c r="D50" s="17" t="s">
        <v>135</v>
      </c>
      <c r="E50" s="17">
        <v>0</v>
      </c>
      <c r="F50" s="22"/>
      <c r="G50" s="22"/>
      <c r="H50" s="22"/>
      <c r="I50" s="22"/>
      <c r="J50" s="2">
        <v>1</v>
      </c>
      <c r="K50" s="2">
        <v>1</v>
      </c>
      <c r="L50" s="2">
        <v>1</v>
      </c>
      <c r="M50" s="4">
        <v>1</v>
      </c>
      <c r="N50" s="4">
        <v>1</v>
      </c>
      <c r="T50" s="4" t="s">
        <v>87</v>
      </c>
    </row>
    <row r="51" spans="1:22" s="50" customFormat="1" ht="72" thickBot="1" x14ac:dyDescent="0.35">
      <c r="A51" s="47">
        <v>16</v>
      </c>
      <c r="B51" s="28" t="s">
        <v>136</v>
      </c>
      <c r="C51" s="24" t="s">
        <v>137</v>
      </c>
      <c r="D51" s="29" t="s">
        <v>131</v>
      </c>
      <c r="E51" s="29">
        <v>2</v>
      </c>
      <c r="F51" s="24" t="s">
        <v>138</v>
      </c>
      <c r="G51" s="24" t="s">
        <v>139</v>
      </c>
      <c r="H51" s="24" t="s">
        <v>109</v>
      </c>
      <c r="I51" s="45" t="s">
        <v>118</v>
      </c>
      <c r="J51" s="48">
        <v>1</v>
      </c>
      <c r="K51" s="48">
        <v>1</v>
      </c>
      <c r="L51" s="48">
        <v>1</v>
      </c>
      <c r="M51" s="49">
        <v>1</v>
      </c>
      <c r="N51" s="49">
        <v>1</v>
      </c>
      <c r="O51" s="5"/>
      <c r="P51" s="5"/>
      <c r="Q51" s="5"/>
      <c r="S51" s="49">
        <f>E51</f>
        <v>2</v>
      </c>
      <c r="T51" s="49" t="s">
        <v>87</v>
      </c>
    </row>
    <row r="52" spans="1:22" ht="15" thickBot="1" x14ac:dyDescent="0.35">
      <c r="A52" s="19">
        <f>A51</f>
        <v>16</v>
      </c>
      <c r="B52" s="20" t="str">
        <f>B51</f>
        <v>Związek z obszarem</v>
      </c>
      <c r="C52" s="22"/>
      <c r="D52" s="17" t="s">
        <v>135</v>
      </c>
      <c r="E52" s="17">
        <v>0</v>
      </c>
      <c r="F52" s="22"/>
      <c r="G52" s="22"/>
      <c r="H52" s="22"/>
      <c r="I52" s="22"/>
      <c r="J52" s="2">
        <v>1</v>
      </c>
      <c r="K52" s="2">
        <v>1</v>
      </c>
      <c r="L52" s="2">
        <v>1</v>
      </c>
      <c r="M52" s="4">
        <v>1</v>
      </c>
      <c r="N52" s="4">
        <v>1</v>
      </c>
      <c r="T52" s="4" t="s">
        <v>87</v>
      </c>
    </row>
    <row r="53" spans="1:22" ht="145.80000000000001" customHeight="1" thickBot="1" x14ac:dyDescent="0.35">
      <c r="A53" s="23">
        <v>17</v>
      </c>
      <c r="B53" s="15" t="s">
        <v>140</v>
      </c>
      <c r="C53" s="18" t="s">
        <v>141</v>
      </c>
      <c r="D53" s="17" t="s">
        <v>142</v>
      </c>
      <c r="E53" s="17">
        <v>5</v>
      </c>
      <c r="F53" s="24" t="s">
        <v>143</v>
      </c>
      <c r="G53" s="18" t="s">
        <v>144</v>
      </c>
      <c r="H53" s="51" t="s">
        <v>145</v>
      </c>
      <c r="I53" s="51" t="s">
        <v>27</v>
      </c>
      <c r="J53" s="2">
        <v>1</v>
      </c>
      <c r="K53" s="2">
        <v>1</v>
      </c>
      <c r="L53" s="2">
        <v>1</v>
      </c>
      <c r="M53" s="4">
        <v>1</v>
      </c>
      <c r="N53" s="50"/>
      <c r="O53" s="5">
        <v>1</v>
      </c>
      <c r="P53" s="5">
        <v>1</v>
      </c>
      <c r="Q53" s="5">
        <v>1</v>
      </c>
      <c r="S53" s="4">
        <f>E53</f>
        <v>5</v>
      </c>
      <c r="T53" s="4" t="s">
        <v>87</v>
      </c>
      <c r="V53" s="2" t="s">
        <v>146</v>
      </c>
    </row>
    <row r="54" spans="1:22" ht="77.400000000000006" customHeight="1" thickBot="1" x14ac:dyDescent="0.35">
      <c r="A54" s="25">
        <f>A53</f>
        <v>17</v>
      </c>
      <c r="B54" s="26" t="str">
        <f>B53</f>
        <v>Rozwijanie oferty obszaru</v>
      </c>
      <c r="C54" s="27"/>
      <c r="D54" s="17" t="s">
        <v>147</v>
      </c>
      <c r="E54" s="17">
        <v>2</v>
      </c>
      <c r="F54" s="32"/>
      <c r="G54" s="27"/>
      <c r="H54" s="52"/>
      <c r="I54" s="52"/>
      <c r="J54" s="2">
        <v>1</v>
      </c>
      <c r="K54" s="2">
        <v>1</v>
      </c>
      <c r="L54" s="2">
        <v>1</v>
      </c>
      <c r="M54" s="4">
        <v>1</v>
      </c>
      <c r="T54" s="4" t="s">
        <v>87</v>
      </c>
      <c r="V54" s="2"/>
    </row>
    <row r="55" spans="1:22" ht="15" thickBot="1" x14ac:dyDescent="0.35">
      <c r="A55" s="25">
        <f>A53</f>
        <v>17</v>
      </c>
      <c r="B55" s="26" t="str">
        <f>B53</f>
        <v>Rozwijanie oferty obszaru</v>
      </c>
      <c r="C55" s="27"/>
      <c r="D55" s="17" t="s">
        <v>148</v>
      </c>
      <c r="E55" s="17">
        <v>1</v>
      </c>
      <c r="F55" s="27"/>
      <c r="G55" s="27"/>
      <c r="H55" s="27"/>
      <c r="I55" s="27"/>
      <c r="J55" s="2">
        <v>1</v>
      </c>
      <c r="K55" s="2">
        <v>1</v>
      </c>
      <c r="L55" s="2">
        <v>1</v>
      </c>
      <c r="M55" s="4">
        <v>1</v>
      </c>
      <c r="O55" s="5">
        <v>1</v>
      </c>
      <c r="P55" s="5">
        <v>1</v>
      </c>
      <c r="Q55" s="5">
        <v>1</v>
      </c>
      <c r="T55" s="4" t="s">
        <v>87</v>
      </c>
    </row>
    <row r="56" spans="1:22" ht="21" thickBot="1" x14ac:dyDescent="0.35">
      <c r="A56" s="19">
        <f>A55</f>
        <v>17</v>
      </c>
      <c r="B56" s="20" t="str">
        <f>B55</f>
        <v>Rozwijanie oferty obszaru</v>
      </c>
      <c r="C56" s="22"/>
      <c r="D56" s="17" t="s">
        <v>149</v>
      </c>
      <c r="E56" s="17">
        <v>0</v>
      </c>
      <c r="F56" s="22"/>
      <c r="G56" s="22"/>
      <c r="H56" s="22"/>
      <c r="I56" s="22"/>
      <c r="J56" s="2">
        <v>1</v>
      </c>
      <c r="K56" s="2">
        <v>1</v>
      </c>
      <c r="L56" s="2">
        <v>1</v>
      </c>
      <c r="M56" s="4">
        <v>1</v>
      </c>
      <c r="O56" s="5">
        <v>1</v>
      </c>
      <c r="P56" s="5">
        <v>1</v>
      </c>
      <c r="Q56" s="5">
        <v>1</v>
      </c>
      <c r="T56" s="4" t="s">
        <v>87</v>
      </c>
    </row>
    <row r="57" spans="1:22" ht="163.80000000000001" thickBot="1" x14ac:dyDescent="0.35">
      <c r="A57" s="23">
        <v>18</v>
      </c>
      <c r="B57" s="15" t="s">
        <v>150</v>
      </c>
      <c r="C57" s="18" t="s">
        <v>151</v>
      </c>
      <c r="D57" s="17" t="s">
        <v>152</v>
      </c>
      <c r="E57" s="17">
        <v>2</v>
      </c>
      <c r="F57" s="18" t="s">
        <v>153</v>
      </c>
      <c r="G57" s="18" t="s">
        <v>154</v>
      </c>
      <c r="H57" s="51" t="s">
        <v>145</v>
      </c>
      <c r="I57" s="51" t="s">
        <v>27</v>
      </c>
      <c r="J57" s="2">
        <v>1</v>
      </c>
      <c r="K57" s="2">
        <v>1</v>
      </c>
      <c r="L57" s="2">
        <v>1</v>
      </c>
      <c r="M57" s="4">
        <v>1</v>
      </c>
      <c r="O57" s="5">
        <v>1</v>
      </c>
      <c r="P57" s="5">
        <v>1</v>
      </c>
      <c r="Q57" s="5">
        <v>1</v>
      </c>
      <c r="S57" s="4">
        <f>E57</f>
        <v>2</v>
      </c>
      <c r="T57" s="4" t="s">
        <v>87</v>
      </c>
      <c r="V57" s="4" t="s">
        <v>155</v>
      </c>
    </row>
    <row r="58" spans="1:22" ht="31.2" thickBot="1" x14ac:dyDescent="0.35">
      <c r="A58" s="25">
        <f>A57</f>
        <v>18</v>
      </c>
      <c r="B58" s="26" t="str">
        <f>B57</f>
        <v xml:space="preserve">Wsparcie oferty obszaru </v>
      </c>
      <c r="C58" s="27"/>
      <c r="D58" s="17" t="s">
        <v>156</v>
      </c>
      <c r="E58" s="17">
        <v>1</v>
      </c>
      <c r="F58" s="27"/>
      <c r="G58" s="27"/>
      <c r="H58" s="27"/>
      <c r="I58" s="27"/>
      <c r="J58" s="2">
        <v>1</v>
      </c>
      <c r="K58" s="2">
        <v>1</v>
      </c>
      <c r="L58" s="2">
        <v>1</v>
      </c>
      <c r="M58" s="4">
        <v>1</v>
      </c>
      <c r="O58" s="5">
        <v>1</v>
      </c>
      <c r="P58" s="5">
        <v>1</v>
      </c>
      <c r="Q58" s="5">
        <v>1</v>
      </c>
      <c r="T58" s="4" t="s">
        <v>87</v>
      </c>
    </row>
    <row r="59" spans="1:22" ht="15" thickBot="1" x14ac:dyDescent="0.35">
      <c r="A59" s="19">
        <f>A58</f>
        <v>18</v>
      </c>
      <c r="B59" s="20" t="str">
        <f>B58</f>
        <v xml:space="preserve">Wsparcie oferty obszaru </v>
      </c>
      <c r="C59" s="22"/>
      <c r="D59" s="17" t="s">
        <v>157</v>
      </c>
      <c r="E59" s="17">
        <v>0</v>
      </c>
      <c r="F59" s="22"/>
      <c r="G59" s="22"/>
      <c r="H59" s="22"/>
      <c r="I59" s="22"/>
      <c r="J59" s="2">
        <v>1</v>
      </c>
      <c r="K59" s="2">
        <v>1</v>
      </c>
      <c r="L59" s="2">
        <v>1</v>
      </c>
      <c r="M59" s="4">
        <v>1</v>
      </c>
      <c r="O59" s="5">
        <v>1</v>
      </c>
      <c r="P59" s="5">
        <v>1</v>
      </c>
      <c r="Q59" s="5">
        <v>1</v>
      </c>
      <c r="T59" s="4" t="s">
        <v>87</v>
      </c>
    </row>
    <row r="60" spans="1:22" ht="102.6" customHeight="1" thickBot="1" x14ac:dyDescent="0.35">
      <c r="A60" s="36">
        <v>19</v>
      </c>
      <c r="B60" s="37" t="s">
        <v>158</v>
      </c>
      <c r="C60" s="18" t="s">
        <v>159</v>
      </c>
      <c r="D60" s="38" t="s">
        <v>160</v>
      </c>
      <c r="E60" s="35">
        <v>3</v>
      </c>
      <c r="F60" s="74" t="s">
        <v>161</v>
      </c>
      <c r="G60" s="18" t="s">
        <v>162</v>
      </c>
      <c r="H60" s="51" t="s">
        <v>145</v>
      </c>
      <c r="I60" s="51" t="s">
        <v>163</v>
      </c>
      <c r="J60" s="2">
        <v>1</v>
      </c>
      <c r="K60" s="2">
        <v>1</v>
      </c>
      <c r="L60" s="2">
        <v>1</v>
      </c>
      <c r="M60" s="4">
        <v>1</v>
      </c>
      <c r="O60" s="5">
        <v>1</v>
      </c>
      <c r="P60" s="5">
        <v>1</v>
      </c>
      <c r="Q60" s="5">
        <v>1</v>
      </c>
      <c r="S60" s="4">
        <f>E60</f>
        <v>3</v>
      </c>
      <c r="T60" s="4" t="s">
        <v>87</v>
      </c>
      <c r="V60" s="4" t="s">
        <v>155</v>
      </c>
    </row>
    <row r="61" spans="1:22" ht="21" thickBot="1" x14ac:dyDescent="0.35">
      <c r="A61" s="39">
        <f t="shared" ref="A61:B61" si="5">A60</f>
        <v>19</v>
      </c>
      <c r="B61" s="40" t="str">
        <f t="shared" si="5"/>
        <v xml:space="preserve">Wsparcie systemu Dolina Baryczy Poleca </v>
      </c>
      <c r="C61" s="27"/>
      <c r="D61" s="38" t="s">
        <v>164</v>
      </c>
      <c r="E61" s="35">
        <v>2</v>
      </c>
      <c r="F61" s="75"/>
      <c r="G61" s="27"/>
      <c r="H61" s="27"/>
      <c r="I61" s="27"/>
      <c r="J61" s="2">
        <v>1</v>
      </c>
      <c r="K61" s="2">
        <v>1</v>
      </c>
      <c r="L61" s="2">
        <v>1</v>
      </c>
      <c r="M61" s="4">
        <v>1</v>
      </c>
      <c r="O61" s="5">
        <v>1</v>
      </c>
      <c r="P61" s="5">
        <v>1</v>
      </c>
      <c r="Q61" s="5">
        <v>1</v>
      </c>
      <c r="T61" s="4" t="s">
        <v>87</v>
      </c>
    </row>
    <row r="62" spans="1:22" ht="31.2" thickBot="1" x14ac:dyDescent="0.35">
      <c r="A62" s="42">
        <f>A60</f>
        <v>19</v>
      </c>
      <c r="B62" s="43" t="str">
        <f>B60</f>
        <v xml:space="preserve">Wsparcie systemu Dolina Baryczy Poleca </v>
      </c>
      <c r="C62" s="22"/>
      <c r="D62" s="38" t="s">
        <v>165</v>
      </c>
      <c r="E62" s="35">
        <v>0</v>
      </c>
      <c r="F62" s="22"/>
      <c r="G62" s="22"/>
      <c r="H62" s="22"/>
      <c r="I62" s="22"/>
      <c r="J62" s="2">
        <v>1</v>
      </c>
      <c r="K62" s="2">
        <v>1</v>
      </c>
      <c r="L62" s="2">
        <v>1</v>
      </c>
      <c r="M62" s="4">
        <v>1</v>
      </c>
      <c r="O62" s="5">
        <v>1</v>
      </c>
      <c r="P62" s="5">
        <v>1</v>
      </c>
      <c r="Q62" s="5">
        <v>1</v>
      </c>
      <c r="T62" s="4" t="s">
        <v>87</v>
      </c>
    </row>
    <row r="63" spans="1:22" ht="58.2" customHeight="1" thickBot="1" x14ac:dyDescent="0.35">
      <c r="A63" s="23">
        <v>20</v>
      </c>
      <c r="B63" s="37" t="s">
        <v>166</v>
      </c>
      <c r="C63" s="18" t="s">
        <v>167</v>
      </c>
      <c r="D63" s="53" t="s">
        <v>168</v>
      </c>
      <c r="E63" s="21">
        <v>2</v>
      </c>
      <c r="F63" s="74" t="s">
        <v>169</v>
      </c>
      <c r="G63" s="18" t="s">
        <v>170</v>
      </c>
      <c r="H63" s="51" t="s">
        <v>145</v>
      </c>
      <c r="I63" s="51" t="s">
        <v>27</v>
      </c>
      <c r="J63" s="2">
        <v>1</v>
      </c>
      <c r="K63" s="2">
        <v>1</v>
      </c>
      <c r="L63" s="2">
        <v>1</v>
      </c>
      <c r="M63" s="4">
        <v>1</v>
      </c>
      <c r="O63" s="5">
        <v>1</v>
      </c>
      <c r="P63" s="5">
        <v>1</v>
      </c>
      <c r="Q63" s="5">
        <v>1</v>
      </c>
      <c r="S63" s="4">
        <f>E63</f>
        <v>2</v>
      </c>
      <c r="T63" s="4" t="s">
        <v>87</v>
      </c>
      <c r="V63" s="4" t="s">
        <v>155</v>
      </c>
    </row>
    <row r="64" spans="1:22" ht="41.4" thickBot="1" x14ac:dyDescent="0.35">
      <c r="A64" s="25">
        <f>A63</f>
        <v>20</v>
      </c>
      <c r="B64" s="40" t="str">
        <f>B63</f>
        <v>Przynależność do systemu Dolina Baryczy Poleca</v>
      </c>
      <c r="C64" s="27"/>
      <c r="D64" s="38" t="s">
        <v>171</v>
      </c>
      <c r="E64" s="35">
        <v>1</v>
      </c>
      <c r="F64" s="75"/>
      <c r="G64" s="27"/>
      <c r="H64" s="27"/>
      <c r="I64" s="27"/>
      <c r="J64" s="2">
        <v>1</v>
      </c>
      <c r="K64" s="2">
        <v>1</v>
      </c>
      <c r="L64" s="2">
        <v>1</v>
      </c>
      <c r="M64" s="4">
        <v>1</v>
      </c>
      <c r="O64" s="5">
        <v>1</v>
      </c>
      <c r="P64" s="5">
        <v>1</v>
      </c>
      <c r="Q64" s="5">
        <v>1</v>
      </c>
      <c r="T64" s="4" t="s">
        <v>87</v>
      </c>
    </row>
    <row r="65" spans="1:20" ht="29.4" thickBot="1" x14ac:dyDescent="0.35">
      <c r="A65" s="19">
        <f>A64</f>
        <v>20</v>
      </c>
      <c r="B65" s="43" t="str">
        <f>B64</f>
        <v>Przynależność do systemu Dolina Baryczy Poleca</v>
      </c>
      <c r="C65" s="22"/>
      <c r="D65" s="38" t="s">
        <v>172</v>
      </c>
      <c r="E65" s="35">
        <v>0</v>
      </c>
      <c r="F65" s="22"/>
      <c r="G65" s="22"/>
      <c r="H65" s="22"/>
      <c r="I65" s="22"/>
      <c r="J65" s="2">
        <v>1</v>
      </c>
      <c r="K65" s="2">
        <v>1</v>
      </c>
      <c r="L65" s="2">
        <v>1</v>
      </c>
      <c r="M65" s="4">
        <v>1</v>
      </c>
      <c r="O65" s="5">
        <v>1</v>
      </c>
      <c r="P65" s="5">
        <v>1</v>
      </c>
      <c r="Q65" s="5">
        <v>1</v>
      </c>
      <c r="T65" s="4" t="s">
        <v>87</v>
      </c>
    </row>
    <row r="66" spans="1:20" ht="123" thickBot="1" x14ac:dyDescent="0.35">
      <c r="A66" s="14">
        <v>21</v>
      </c>
      <c r="B66" s="44" t="s">
        <v>173</v>
      </c>
      <c r="C66" s="27" t="s">
        <v>174</v>
      </c>
      <c r="D66" s="17" t="s">
        <v>175</v>
      </c>
      <c r="E66" s="35">
        <v>3</v>
      </c>
      <c r="F66" s="18" t="s">
        <v>176</v>
      </c>
      <c r="G66" s="18" t="s">
        <v>177</v>
      </c>
      <c r="H66" s="18" t="s">
        <v>178</v>
      </c>
      <c r="I66" s="18" t="s">
        <v>27</v>
      </c>
      <c r="J66" s="2">
        <v>1</v>
      </c>
      <c r="K66" s="2">
        <v>1</v>
      </c>
      <c r="L66" s="2">
        <v>1</v>
      </c>
      <c r="O66" s="5">
        <v>1</v>
      </c>
      <c r="P66" s="5">
        <v>1</v>
      </c>
      <c r="Q66" s="5">
        <v>1</v>
      </c>
      <c r="S66" s="4">
        <f>E66</f>
        <v>3</v>
      </c>
      <c r="T66" s="4" t="s">
        <v>87</v>
      </c>
    </row>
    <row r="67" spans="1:20" ht="21" thickBot="1" x14ac:dyDescent="0.35">
      <c r="A67" s="25">
        <f>A66</f>
        <v>21</v>
      </c>
      <c r="B67" s="26" t="str">
        <f>B66</f>
        <v>Promocja obszaru</v>
      </c>
      <c r="C67" s="27"/>
      <c r="D67" s="17" t="s">
        <v>179</v>
      </c>
      <c r="E67" s="35">
        <v>1</v>
      </c>
      <c r="F67" s="27"/>
      <c r="G67" s="27"/>
      <c r="H67" s="27"/>
      <c r="I67" s="27"/>
      <c r="J67" s="2">
        <v>1</v>
      </c>
      <c r="K67" s="2">
        <v>1</v>
      </c>
      <c r="L67" s="2">
        <v>1</v>
      </c>
      <c r="O67" s="5">
        <v>1</v>
      </c>
      <c r="P67" s="5">
        <v>1</v>
      </c>
      <c r="Q67" s="5">
        <v>1</v>
      </c>
      <c r="T67" s="4" t="s">
        <v>87</v>
      </c>
    </row>
    <row r="68" spans="1:20" ht="31.2" thickBot="1" x14ac:dyDescent="0.35">
      <c r="A68" s="19">
        <f>A67</f>
        <v>21</v>
      </c>
      <c r="B68" s="20" t="str">
        <f>B66</f>
        <v>Promocja obszaru</v>
      </c>
      <c r="C68" s="22"/>
      <c r="D68" s="17" t="s">
        <v>180</v>
      </c>
      <c r="E68" s="35">
        <v>0</v>
      </c>
      <c r="F68" s="22"/>
      <c r="G68" s="22"/>
      <c r="H68" s="22"/>
      <c r="I68" s="22"/>
      <c r="J68" s="2">
        <v>1</v>
      </c>
      <c r="K68" s="2">
        <v>1</v>
      </c>
      <c r="L68" s="2">
        <v>1</v>
      </c>
      <c r="O68" s="5">
        <v>1</v>
      </c>
      <c r="P68" s="5">
        <v>1</v>
      </c>
      <c r="Q68" s="5">
        <v>1</v>
      </c>
      <c r="T68" s="4" t="s">
        <v>87</v>
      </c>
    </row>
    <row r="69" spans="1:20" ht="51.6" thickBot="1" x14ac:dyDescent="0.35">
      <c r="A69" s="23">
        <v>22</v>
      </c>
      <c r="B69" s="15" t="s">
        <v>181</v>
      </c>
      <c r="C69" s="18" t="s">
        <v>182</v>
      </c>
      <c r="D69" s="38" t="s">
        <v>183</v>
      </c>
      <c r="E69" s="35">
        <v>2</v>
      </c>
      <c r="F69" s="18" t="s">
        <v>184</v>
      </c>
      <c r="G69" s="18" t="s">
        <v>185</v>
      </c>
      <c r="H69" s="51" t="s">
        <v>186</v>
      </c>
      <c r="I69" s="51" t="s">
        <v>118</v>
      </c>
      <c r="J69" s="2">
        <v>1</v>
      </c>
      <c r="K69" s="2">
        <v>1</v>
      </c>
      <c r="L69" s="2">
        <v>1</v>
      </c>
      <c r="M69" s="4">
        <v>1</v>
      </c>
      <c r="N69" s="4">
        <v>1</v>
      </c>
      <c r="S69" s="4">
        <f>E69</f>
        <v>2</v>
      </c>
    </row>
    <row r="70" spans="1:20" ht="15" thickBot="1" x14ac:dyDescent="0.35">
      <c r="A70" s="19">
        <f>A69</f>
        <v>22</v>
      </c>
      <c r="B70" s="20" t="str">
        <f>B69</f>
        <v>Wsparcie nowych podmiotów</v>
      </c>
      <c r="C70" s="22"/>
      <c r="D70" s="38" t="s">
        <v>187</v>
      </c>
      <c r="E70" s="35">
        <v>0</v>
      </c>
      <c r="F70" s="22"/>
      <c r="G70" s="22"/>
      <c r="H70" s="22"/>
      <c r="I70" s="22"/>
      <c r="J70" s="2">
        <v>1</v>
      </c>
      <c r="K70" s="2">
        <v>1</v>
      </c>
      <c r="L70" s="2">
        <v>1</v>
      </c>
      <c r="M70" s="4">
        <v>1</v>
      </c>
      <c r="N70" s="4">
        <v>1</v>
      </c>
    </row>
    <row r="71" spans="1:20" x14ac:dyDescent="0.3">
      <c r="T71" s="4" t="s">
        <v>87</v>
      </c>
    </row>
    <row r="72" spans="1:20" x14ac:dyDescent="0.3">
      <c r="S72" s="4">
        <f>SUM(S3:S70)</f>
        <v>63</v>
      </c>
    </row>
    <row r="74" spans="1:20" x14ac:dyDescent="0.3">
      <c r="B74" s="1" t="s">
        <v>188</v>
      </c>
    </row>
    <row r="75" spans="1:20" x14ac:dyDescent="0.3">
      <c r="B75" s="55" t="s">
        <v>189</v>
      </c>
      <c r="C75" s="56" t="s">
        <v>190</v>
      </c>
      <c r="D75" s="57" t="s">
        <v>191</v>
      </c>
      <c r="J75" s="4" t="s">
        <v>192</v>
      </c>
      <c r="K75" s="4" t="s">
        <v>192</v>
      </c>
      <c r="L75" s="4" t="s">
        <v>192</v>
      </c>
    </row>
    <row r="76" spans="1:20" x14ac:dyDescent="0.3">
      <c r="B76" s="55" t="s">
        <v>193</v>
      </c>
      <c r="C76" s="57">
        <v>20</v>
      </c>
      <c r="D76" s="57">
        <f>S72</f>
        <v>63</v>
      </c>
      <c r="J76" s="4" t="s">
        <v>194</v>
      </c>
      <c r="K76" s="4" t="s">
        <v>194</v>
      </c>
      <c r="L76" s="4" t="s">
        <v>194</v>
      </c>
    </row>
    <row r="77" spans="1:20" x14ac:dyDescent="0.3">
      <c r="B77" s="55" t="s">
        <v>195</v>
      </c>
      <c r="C77" s="57">
        <v>20</v>
      </c>
      <c r="D77" s="57">
        <f>S72</f>
        <v>63</v>
      </c>
    </row>
    <row r="78" spans="1:20" x14ac:dyDescent="0.3">
      <c r="B78" s="55" t="s">
        <v>196</v>
      </c>
      <c r="C78" s="57">
        <v>20</v>
      </c>
      <c r="D78" s="57">
        <f>S72</f>
        <v>63</v>
      </c>
    </row>
    <row r="79" spans="1:20" x14ac:dyDescent="0.3">
      <c r="B79" s="55" t="s">
        <v>197</v>
      </c>
      <c r="C79" s="57">
        <v>20</v>
      </c>
      <c r="D79" s="57">
        <f>S72-S66</f>
        <v>60</v>
      </c>
    </row>
    <row r="80" spans="1:20" x14ac:dyDescent="0.3">
      <c r="B80" s="55" t="s">
        <v>198</v>
      </c>
      <c r="C80" s="57">
        <v>20</v>
      </c>
      <c r="D80" s="57">
        <f>S72-S53-S57--S60-S63-S66</f>
        <v>54</v>
      </c>
    </row>
    <row r="81" spans="2:16" x14ac:dyDescent="0.3">
      <c r="B81" s="58"/>
      <c r="C81" s="59"/>
      <c r="D81" s="59"/>
    </row>
    <row r="82" spans="2:16" x14ac:dyDescent="0.3">
      <c r="B82" s="58"/>
      <c r="C82" s="59"/>
      <c r="D82" s="59"/>
      <c r="J82" s="60" t="s">
        <v>199</v>
      </c>
      <c r="K82" s="60" t="s">
        <v>199</v>
      </c>
      <c r="L82" s="60" t="s">
        <v>199</v>
      </c>
      <c r="M82" s="3"/>
      <c r="N82" s="3"/>
      <c r="O82" s="61"/>
      <c r="P82" s="61"/>
    </row>
    <row r="83" spans="2:16" ht="30.6" x14ac:dyDescent="0.3">
      <c r="J83" s="3" t="s">
        <v>200</v>
      </c>
      <c r="K83" s="3" t="s">
        <v>200</v>
      </c>
      <c r="L83" s="3" t="s">
        <v>200</v>
      </c>
      <c r="M83" s="3" t="s">
        <v>201</v>
      </c>
      <c r="N83" s="3" t="s">
        <v>201</v>
      </c>
      <c r="O83" s="61" t="s">
        <v>202</v>
      </c>
      <c r="P83" s="61"/>
    </row>
    <row r="84" spans="2:16" x14ac:dyDescent="0.3">
      <c r="J84" s="62" t="e">
        <f>(SUMIFS($S$3:$S$71,$J$3:$J$112,1,$T$3:$T$71,"j"))/D76</f>
        <v>#VALUE!</v>
      </c>
      <c r="K84" s="62" t="e">
        <f>(SUMIFS($S$3:$S$71,$J$3:$J$112,1,$T$3:$T$71,"j"))/D76</f>
        <v>#VALUE!</v>
      </c>
      <c r="L84" s="62" t="e">
        <f>(SUMIFS($S$3:$S$71,$J$3:$J$112,1,$T$3:$T$71,"j"))/E76</f>
        <v>#VALUE!</v>
      </c>
      <c r="M84" s="62">
        <v>0.2608695652173913</v>
      </c>
      <c r="N84" s="62">
        <v>0.2608695652173913</v>
      </c>
      <c r="O84" s="63">
        <f t="shared" ref="O84:O90" ca="1" si="6">(SUMIF($T:$T,"s",$S$3:$S$71))/D76</f>
        <v>0.47619047619047616</v>
      </c>
      <c r="P84" s="64" t="e">
        <f>SUM(J84:O84)</f>
        <v>#VALUE!</v>
      </c>
    </row>
    <row r="85" spans="2:16" x14ac:dyDescent="0.3">
      <c r="J85" s="62">
        <f t="shared" ref="J85:J90" ca="1" si="7">(SUMIF($T:$T,"j",$S$3:$S$71))/D77</f>
        <v>0.33333333333333331</v>
      </c>
      <c r="K85" s="62">
        <f t="shared" ref="K85:L90" ca="1" si="8">(SUMIF($T:$T,"j",$S$3:$S$71))/D77</f>
        <v>0.33333333333333331</v>
      </c>
      <c r="L85" s="62" t="e">
        <f t="shared" ca="1" si="8"/>
        <v>#DIV/0!</v>
      </c>
      <c r="M85" s="62">
        <v>0.25714285714285712</v>
      </c>
      <c r="N85" s="62">
        <v>0.25714285714285712</v>
      </c>
      <c r="O85" s="63">
        <f t="shared" ca="1" si="6"/>
        <v>0.47619047619047616</v>
      </c>
      <c r="P85" s="64" t="e">
        <f ca="1">SUM(J85:O85)</f>
        <v>#DIV/0!</v>
      </c>
    </row>
    <row r="86" spans="2:16" x14ac:dyDescent="0.3">
      <c r="J86" s="62">
        <f t="shared" ca="1" si="7"/>
        <v>0.33333333333333331</v>
      </c>
      <c r="K86" s="62">
        <f t="shared" ca="1" si="8"/>
        <v>0.33333333333333331</v>
      </c>
      <c r="L86" s="62" t="e">
        <f t="shared" ca="1" si="8"/>
        <v>#DIV/0!</v>
      </c>
      <c r="M86" s="62">
        <v>0.2608695652173913</v>
      </c>
      <c r="N86" s="62">
        <v>0.2608695652173913</v>
      </c>
      <c r="O86" s="63">
        <f t="shared" ca="1" si="6"/>
        <v>0.47619047619047616</v>
      </c>
      <c r="P86" s="64" t="e">
        <f t="shared" ref="P86:P90" ca="1" si="9">SUM(J86:O86)</f>
        <v>#DIV/0!</v>
      </c>
    </row>
    <row r="87" spans="2:16" x14ac:dyDescent="0.3">
      <c r="J87" s="62">
        <f t="shared" ca="1" si="7"/>
        <v>0.35</v>
      </c>
      <c r="K87" s="62">
        <f t="shared" ca="1" si="8"/>
        <v>0.35</v>
      </c>
      <c r="L87" s="62" t="e">
        <f t="shared" ca="1" si="8"/>
        <v>#DIV/0!</v>
      </c>
      <c r="M87" s="62">
        <v>0.25714285714285712</v>
      </c>
      <c r="N87" s="62">
        <v>0.25714285714285712</v>
      </c>
      <c r="O87" s="63">
        <f t="shared" ca="1" si="6"/>
        <v>0.5</v>
      </c>
      <c r="P87" s="64" t="e">
        <f t="shared" ca="1" si="9"/>
        <v>#DIV/0!</v>
      </c>
    </row>
    <row r="88" spans="2:16" x14ac:dyDescent="0.3">
      <c r="J88" s="62">
        <f t="shared" ca="1" si="7"/>
        <v>0.3888888888888889</v>
      </c>
      <c r="K88" s="62">
        <f t="shared" ca="1" si="8"/>
        <v>0.3888888888888889</v>
      </c>
      <c r="L88" s="62" t="e">
        <f t="shared" ca="1" si="8"/>
        <v>#DIV/0!</v>
      </c>
      <c r="M88" s="62">
        <v>0.375</v>
      </c>
      <c r="N88" s="62"/>
      <c r="O88" s="63">
        <f t="shared" ca="1" si="6"/>
        <v>0.55555555555555558</v>
      </c>
      <c r="P88" s="64" t="e">
        <f t="shared" ca="1" si="9"/>
        <v>#DIV/0!</v>
      </c>
    </row>
    <row r="89" spans="2:16" x14ac:dyDescent="0.3">
      <c r="J89" s="62" t="e">
        <f t="shared" ca="1" si="7"/>
        <v>#DIV/0!</v>
      </c>
      <c r="K89" s="62" t="e">
        <f t="shared" ca="1" si="8"/>
        <v>#DIV/0!</v>
      </c>
      <c r="L89" s="62" t="e">
        <f t="shared" ca="1" si="8"/>
        <v>#DIV/0!</v>
      </c>
      <c r="M89" s="62">
        <v>0.375</v>
      </c>
      <c r="N89" s="62">
        <v>0.375</v>
      </c>
      <c r="O89" s="63" t="e">
        <f t="shared" ca="1" si="6"/>
        <v>#DIV/0!</v>
      </c>
      <c r="P89" s="64" t="e">
        <f t="shared" ca="1" si="9"/>
        <v>#DIV/0!</v>
      </c>
    </row>
    <row r="90" spans="2:16" x14ac:dyDescent="0.3">
      <c r="J90" s="62" t="e">
        <f t="shared" ca="1" si="7"/>
        <v>#DIV/0!</v>
      </c>
      <c r="K90" s="62" t="e">
        <f t="shared" ca="1" si="8"/>
        <v>#DIV/0!</v>
      </c>
      <c r="L90" s="62" t="e">
        <f t="shared" ca="1" si="8"/>
        <v>#DIV/0!</v>
      </c>
      <c r="M90" s="62">
        <v>0.35294117647058826</v>
      </c>
      <c r="N90" s="62">
        <v>0.35294117647058826</v>
      </c>
      <c r="O90" s="63" t="e">
        <f t="shared" ca="1" si="6"/>
        <v>#DIV/0!</v>
      </c>
      <c r="P90" s="64" t="e">
        <f t="shared" ca="1" si="9"/>
        <v>#DIV/0!</v>
      </c>
    </row>
    <row r="102" spans="1:22" ht="15" thickBot="1" x14ac:dyDescent="0.35"/>
    <row r="103" spans="1:22" s="69" customFormat="1" ht="204" customHeight="1" thickBot="1" x14ac:dyDescent="0.35">
      <c r="A103" s="65"/>
      <c r="B103" s="66" t="s">
        <v>203</v>
      </c>
      <c r="C103" s="51" t="s">
        <v>204</v>
      </c>
      <c r="D103" s="67" t="s">
        <v>205</v>
      </c>
      <c r="E103" s="67">
        <v>1</v>
      </c>
      <c r="F103" s="51" t="s">
        <v>206</v>
      </c>
      <c r="G103" s="51" t="s">
        <v>207</v>
      </c>
      <c r="H103" s="51" t="s">
        <v>208</v>
      </c>
      <c r="I103" s="51" t="s">
        <v>208</v>
      </c>
      <c r="J103" s="68"/>
      <c r="K103" s="68"/>
      <c r="L103" s="68"/>
      <c r="O103" s="70">
        <v>1</v>
      </c>
      <c r="P103" s="70">
        <v>1</v>
      </c>
      <c r="Q103" s="70">
        <v>1</v>
      </c>
      <c r="S103" s="69">
        <f>E103</f>
        <v>1</v>
      </c>
      <c r="T103" s="69" t="s">
        <v>28</v>
      </c>
    </row>
    <row r="104" spans="1:22" s="69" customFormat="1" ht="21" thickBot="1" x14ac:dyDescent="0.35">
      <c r="A104" s="71"/>
      <c r="B104" s="33" t="str">
        <f>B103</f>
        <v>Potencjał/struktura organizacyjna NGO</v>
      </c>
      <c r="C104" s="72"/>
      <c r="D104" s="67" t="s">
        <v>209</v>
      </c>
      <c r="E104" s="67">
        <v>0</v>
      </c>
      <c r="F104" s="72"/>
      <c r="G104" s="72"/>
      <c r="H104" s="72"/>
      <c r="I104" s="72"/>
      <c r="J104" s="68"/>
      <c r="K104" s="68"/>
      <c r="L104" s="68"/>
      <c r="O104" s="70">
        <v>1</v>
      </c>
      <c r="P104" s="70">
        <v>1</v>
      </c>
      <c r="Q104" s="70">
        <v>1</v>
      </c>
      <c r="T104" s="69" t="s">
        <v>28</v>
      </c>
    </row>
    <row r="105" spans="1:22" ht="154.19999999999999" customHeight="1" thickBot="1" x14ac:dyDescent="0.35">
      <c r="A105" s="23"/>
      <c r="B105" s="15" t="s">
        <v>210</v>
      </c>
      <c r="C105" s="18" t="s">
        <v>211</v>
      </c>
      <c r="D105" s="17" t="s">
        <v>212</v>
      </c>
      <c r="E105" s="17">
        <v>2</v>
      </c>
      <c r="F105" s="18" t="s">
        <v>213</v>
      </c>
      <c r="G105" s="18" t="s">
        <v>214</v>
      </c>
      <c r="H105" s="18" t="s">
        <v>27</v>
      </c>
      <c r="I105" s="18" t="s">
        <v>27</v>
      </c>
      <c r="S105" s="4">
        <f>E105</f>
        <v>2</v>
      </c>
      <c r="T105" s="4" t="s">
        <v>70</v>
      </c>
    </row>
    <row r="106" spans="1:22" ht="15" thickBot="1" x14ac:dyDescent="0.35">
      <c r="A106" s="19"/>
      <c r="B106" s="20" t="str">
        <f>B105</f>
        <v>Innowacyjność  </v>
      </c>
      <c r="C106" s="22"/>
      <c r="D106" s="17" t="s">
        <v>215</v>
      </c>
      <c r="E106" s="17">
        <v>0</v>
      </c>
      <c r="F106" s="22"/>
      <c r="G106" s="22"/>
      <c r="H106" s="22"/>
      <c r="I106" s="22"/>
      <c r="T106" s="4" t="s">
        <v>70</v>
      </c>
    </row>
    <row r="107" spans="1:22" ht="51.6" thickBot="1" x14ac:dyDescent="0.35">
      <c r="A107" s="23"/>
      <c r="B107" s="15" t="s">
        <v>216</v>
      </c>
      <c r="C107" s="18" t="s">
        <v>217</v>
      </c>
      <c r="D107" s="17" t="s">
        <v>218</v>
      </c>
      <c r="E107" s="17">
        <v>1</v>
      </c>
      <c r="F107" s="18" t="s">
        <v>219</v>
      </c>
      <c r="G107" s="18" t="s">
        <v>220</v>
      </c>
      <c r="H107" s="18"/>
      <c r="I107" s="18" t="s">
        <v>27</v>
      </c>
      <c r="O107" s="5">
        <v>1</v>
      </c>
      <c r="P107" s="5">
        <v>1</v>
      </c>
      <c r="Q107" s="5">
        <v>1</v>
      </c>
      <c r="S107" s="4">
        <f>E107</f>
        <v>1</v>
      </c>
      <c r="T107" s="4" t="s">
        <v>87</v>
      </c>
    </row>
    <row r="108" spans="1:22" ht="41.4" thickBot="1" x14ac:dyDescent="0.35">
      <c r="A108" s="19"/>
      <c r="B108" s="20" t="str">
        <f>B107</f>
        <v xml:space="preserve">Obszar realizacji </v>
      </c>
      <c r="C108" s="22"/>
      <c r="D108" s="17" t="s">
        <v>221</v>
      </c>
      <c r="E108" s="17">
        <v>0</v>
      </c>
      <c r="F108" s="22"/>
      <c r="G108" s="22"/>
      <c r="H108" s="22"/>
      <c r="I108" s="22"/>
      <c r="O108" s="5">
        <v>1</v>
      </c>
      <c r="P108" s="5">
        <v>1</v>
      </c>
      <c r="Q108" s="5">
        <v>1</v>
      </c>
      <c r="T108" s="4" t="s">
        <v>87</v>
      </c>
    </row>
    <row r="109" spans="1:22" ht="92.4" thickBot="1" x14ac:dyDescent="0.35">
      <c r="A109" s="23"/>
      <c r="B109" s="15" t="s">
        <v>222</v>
      </c>
      <c r="C109" s="18" t="s">
        <v>223</v>
      </c>
      <c r="D109" s="38" t="s">
        <v>224</v>
      </c>
      <c r="E109" s="35">
        <v>5</v>
      </c>
      <c r="F109" s="18" t="s">
        <v>225</v>
      </c>
      <c r="G109" s="18" t="s">
        <v>226</v>
      </c>
      <c r="H109" s="18" t="s">
        <v>134</v>
      </c>
      <c r="I109" s="18" t="s">
        <v>134</v>
      </c>
      <c r="S109" s="4">
        <f>E109</f>
        <v>5</v>
      </c>
      <c r="T109" s="4" t="s">
        <v>87</v>
      </c>
    </row>
    <row r="110" spans="1:22" ht="51.6" thickBot="1" x14ac:dyDescent="0.35">
      <c r="A110" s="25"/>
      <c r="B110" s="26" t="str">
        <f t="shared" ref="B110:B112" si="10">B109</f>
        <v xml:space="preserve">Rybackość </v>
      </c>
      <c r="C110" s="27"/>
      <c r="D110" s="38" t="s">
        <v>227</v>
      </c>
      <c r="E110" s="35">
        <v>3</v>
      </c>
      <c r="F110" s="27"/>
      <c r="G110" s="27"/>
      <c r="H110" s="27"/>
      <c r="I110" s="27"/>
      <c r="T110" s="4" t="s">
        <v>87</v>
      </c>
    </row>
    <row r="111" spans="1:22" ht="51.6" thickBot="1" x14ac:dyDescent="0.35">
      <c r="A111" s="25"/>
      <c r="B111" s="26" t="str">
        <f t="shared" si="10"/>
        <v xml:space="preserve">Rybackość </v>
      </c>
      <c r="C111" s="27"/>
      <c r="D111" s="38" t="s">
        <v>228</v>
      </c>
      <c r="E111" s="35">
        <v>1</v>
      </c>
      <c r="F111" s="27"/>
      <c r="G111" s="27"/>
      <c r="H111" s="27"/>
      <c r="I111" s="27"/>
      <c r="T111" s="4" t="s">
        <v>87</v>
      </c>
    </row>
    <row r="112" spans="1:22" ht="51.6" thickBot="1" x14ac:dyDescent="0.35">
      <c r="A112" s="19"/>
      <c r="B112" s="26" t="str">
        <f t="shared" si="10"/>
        <v xml:space="preserve">Rybackość </v>
      </c>
      <c r="C112" s="22"/>
      <c r="D112" s="38" t="s">
        <v>229</v>
      </c>
      <c r="E112" s="35">
        <v>0</v>
      </c>
      <c r="F112" s="22"/>
      <c r="G112" s="22"/>
      <c r="H112" s="22"/>
      <c r="I112" s="22"/>
      <c r="T112" s="4" t="s">
        <v>87</v>
      </c>
      <c r="V112" s="4" t="s">
        <v>230</v>
      </c>
    </row>
    <row r="113" spans="1:9" ht="82.2" thickBot="1" x14ac:dyDescent="0.35">
      <c r="A113" s="23"/>
      <c r="B113" s="15" t="s">
        <v>231</v>
      </c>
      <c r="C113" s="18" t="s">
        <v>232</v>
      </c>
      <c r="D113" s="38" t="s">
        <v>233</v>
      </c>
      <c r="E113" s="35">
        <v>2</v>
      </c>
      <c r="F113" s="18" t="s">
        <v>234</v>
      </c>
      <c r="G113" s="18"/>
      <c r="H113" s="73"/>
      <c r="I113" s="73" t="s">
        <v>27</v>
      </c>
    </row>
    <row r="114" spans="1:9" ht="51.6" thickBot="1" x14ac:dyDescent="0.35">
      <c r="A114" s="25"/>
      <c r="B114" s="26" t="str">
        <f>B113</f>
        <v>Realizacja zbiorowego interesu  </v>
      </c>
      <c r="C114" s="27"/>
      <c r="D114" s="38" t="s">
        <v>235</v>
      </c>
      <c r="E114" s="35">
        <v>1</v>
      </c>
      <c r="F114" s="27"/>
      <c r="G114" s="27"/>
      <c r="H114" s="27"/>
      <c r="I114" s="27"/>
    </row>
    <row r="115" spans="1:9" ht="15" thickBot="1" x14ac:dyDescent="0.35">
      <c r="A115" s="19"/>
      <c r="B115" s="20" t="str">
        <f>B114</f>
        <v>Realizacja zbiorowego interesu  </v>
      </c>
      <c r="C115" s="22"/>
      <c r="D115" s="38" t="s">
        <v>187</v>
      </c>
      <c r="E115" s="35">
        <v>0</v>
      </c>
      <c r="F115" s="22"/>
      <c r="G115" s="22"/>
      <c r="H115" s="22"/>
      <c r="I115" s="22"/>
    </row>
  </sheetData>
  <autoFilter ref="A2:V70"/>
  <mergeCells count="7">
    <mergeCell ref="F63:F64"/>
    <mergeCell ref="F25:F26"/>
    <mergeCell ref="F42:F45"/>
    <mergeCell ref="G42:G45"/>
    <mergeCell ref="F46:F48"/>
    <mergeCell ref="G46:G48"/>
    <mergeCell ref="F60:F61"/>
  </mergeCells>
  <pageMargins left="0.23622047244094491" right="0.23622047244094491" top="0.74803149606299213" bottom="0.74803149606299213" header="0.31496062992125984" footer="0.31496062992125984"/>
  <pageSetup paperSize="9" scale="71" fitToHeight="0" orientation="landscape" r:id="rId1"/>
  <headerFooter>
    <oddHeader xml:space="preserve">&amp;R&amp;"-,Kursywa"&amp;9Załącznik nr 1 do Regulaminu naboru
Akceptacja Regulaminu naboru przez SW w dn. 25.04.2025 r.
Załącznik nr 3 do uchwały nr VII/11/25 z dn. 21.05.2025 r. Zarządu 
</oddHeader>
    <oddFooter>&amp;C&amp;P z &amp;N</oddFooter>
  </headerFooter>
  <rowBreaks count="11" manualBreakCount="11">
    <brk id="22" max="16383" man="1"/>
    <brk id="28" max="16383" man="1"/>
    <brk id="35" max="16383" man="1"/>
    <brk id="41" max="16383" man="1"/>
    <brk id="50" max="16383" man="1"/>
    <brk id="52" max="16383" man="1"/>
    <brk id="56" max="16383" man="1"/>
    <brk id="59" max="16383" man="1"/>
    <brk id="65" max="16383" man="1"/>
    <brk id="102" max="7" man="1"/>
    <brk id="10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Kryteria rankingujące</vt:lpstr>
      <vt:lpstr>'Kryteria rankingujące'!Obszar_wydruku</vt:lpstr>
      <vt:lpstr>'Kryteria rankingujące'!Tytuły_wydruku</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esnażyk</dc:creator>
  <cp:lastModifiedBy>Magdalena -</cp:lastModifiedBy>
  <cp:lastPrinted>2025-05-21T11:21:24Z</cp:lastPrinted>
  <dcterms:created xsi:type="dcterms:W3CDTF">2025-04-02T11:58:59Z</dcterms:created>
  <dcterms:modified xsi:type="dcterms:W3CDTF">2025-05-21T12:21:28Z</dcterms:modified>
</cp:coreProperties>
</file>